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mc:AlternateContent xmlns:mc="http://schemas.openxmlformats.org/markup-compatibility/2006">
    <mc:Choice Requires="x15">
      <x15ac:absPath xmlns:x15ac="http://schemas.microsoft.com/office/spreadsheetml/2010/11/ac" url="\\s0177a\datashare\OCEA\SNAP\Productivity\Publications\2022\Productivity_project\pub_ouptut\"/>
    </mc:Choice>
  </mc:AlternateContent>
  <xr:revisionPtr revIDLastSave="0" documentId="13_ncr:1_{ED25CD3C-9645-42D0-A86F-8CC0F3C85826}" xr6:coauthVersionLast="47" xr6:coauthVersionMax="47" xr10:uidLastSave="{00000000-0000-0000-0000-000000000000}"/>
  <bookViews>
    <workbookView xWindow="-28920" yWindow="-120" windowWidth="29040" windowHeight="15840" xr2:uid="{00000000-000D-0000-FFFF-FFFF00000000}"/>
  </bookViews>
  <sheets>
    <sheet name="Cover" sheetId="1" r:id="rId1"/>
    <sheet name="Notes" sheetId="3" r:id="rId2"/>
    <sheet name="Contents" sheetId="2" r:id="rId3"/>
    <sheet name="Table_1" sheetId="4" r:id="rId4"/>
    <sheet name="Table_2" sheetId="5" r:id="rId5"/>
    <sheet name="Table_3" sheetId="6" r:id="rId6"/>
    <sheet name="Table_4" sheetId="8" r:id="rId7"/>
    <sheet name="Table_5" sheetId="9" r:id="rId8"/>
    <sheet name="Table_6" sheetId="10" r:id="rId9"/>
    <sheet name="Table_7" sheetId="11" r:id="rId10"/>
    <sheet name="Table_8" sheetId="12" r:id="rId11"/>
    <sheet name="Table_9" sheetId="13" r:id="rId12"/>
    <sheet name="Table_10" sheetId="14" r:id="rId13"/>
    <sheet name="Table_11" sheetId="15" r:id="rId14"/>
    <sheet name="Table_12" sheetId="16" r:id="rId15"/>
    <sheet name="Table_13" sheetId="17" r:id="rId16"/>
  </sheets>
  <definedNames>
    <definedName name="_xlnm._FilterDatabase" localSheetId="15" hidden="1">Table_13!$A$3:$F$30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8" i="4" l="1"/>
  <c r="D30" i="17"/>
  <c r="E30" i="17"/>
  <c r="F30" i="17"/>
  <c r="E28" i="4"/>
  <c r="E6" i="4"/>
  <c r="E7" i="4"/>
  <c r="E8" i="4"/>
  <c r="E9" i="4"/>
  <c r="E10" i="4"/>
  <c r="E11" i="4"/>
  <c r="E12" i="4"/>
  <c r="E13" i="4"/>
  <c r="E14" i="4"/>
  <c r="E15" i="4"/>
  <c r="E16" i="4"/>
  <c r="E17" i="4"/>
  <c r="E18" i="4"/>
  <c r="E19" i="4"/>
  <c r="E20" i="4"/>
  <c r="E21" i="4"/>
  <c r="E22" i="4"/>
  <c r="E23" i="4"/>
  <c r="E24" i="4"/>
  <c r="E25" i="4"/>
  <c r="E26" i="4"/>
  <c r="E27" i="4"/>
  <c r="E5" i="4"/>
  <c r="H5" i="6" l="1"/>
  <c r="H6" i="6"/>
  <c r="H7" i="6"/>
  <c r="H8" i="6"/>
  <c r="H9" i="6"/>
  <c r="H10" i="6"/>
  <c r="H11" i="6"/>
  <c r="H12" i="6"/>
  <c r="H13" i="6"/>
  <c r="H14" i="6"/>
  <c r="H15" i="6"/>
  <c r="H16" i="6"/>
  <c r="H17" i="6"/>
  <c r="H18" i="6"/>
  <c r="H19" i="6"/>
  <c r="H20" i="6"/>
  <c r="H21" i="6"/>
  <c r="H22" i="6"/>
  <c r="H23" i="6"/>
  <c r="H24" i="6"/>
  <c r="H25" i="6"/>
  <c r="H26" i="6"/>
  <c r="H27" i="6"/>
  <c r="H28" i="6"/>
  <c r="G6" i="6"/>
  <c r="G7" i="6"/>
  <c r="G8" i="6"/>
  <c r="G9" i="6"/>
  <c r="G10" i="6"/>
  <c r="G11" i="6"/>
  <c r="G12" i="6"/>
  <c r="G13" i="6"/>
  <c r="G14" i="6"/>
  <c r="G15" i="6"/>
  <c r="G16" i="6"/>
  <c r="G17" i="6"/>
  <c r="G18" i="6"/>
  <c r="G19" i="6"/>
  <c r="G20" i="6"/>
  <c r="G21" i="6"/>
  <c r="G22" i="6"/>
  <c r="G23" i="6"/>
  <c r="G24" i="6"/>
  <c r="G25" i="6"/>
  <c r="G26" i="6"/>
  <c r="G27" i="6"/>
  <c r="G28" i="6"/>
  <c r="G5" i="6"/>
  <c r="G26" i="4"/>
  <c r="G28" i="4"/>
  <c r="G5" i="4"/>
  <c r="G6" i="4"/>
  <c r="G7" i="4"/>
  <c r="G8" i="4"/>
  <c r="G9" i="4"/>
  <c r="G10" i="4"/>
  <c r="G11" i="4"/>
  <c r="G12" i="4"/>
  <c r="G13" i="4"/>
  <c r="G14" i="4"/>
  <c r="G15" i="4"/>
  <c r="G16" i="4"/>
  <c r="G17" i="4"/>
  <c r="G18" i="4"/>
  <c r="G19" i="4"/>
  <c r="G20" i="4"/>
  <c r="G21" i="4"/>
  <c r="G22" i="4"/>
  <c r="G23" i="4"/>
  <c r="G24" i="4"/>
  <c r="G25" i="4"/>
  <c r="G27" i="4"/>
  <c r="F6" i="4"/>
  <c r="F7" i="4"/>
  <c r="F8" i="4"/>
  <c r="F9" i="4"/>
  <c r="F10" i="4"/>
  <c r="F11" i="4"/>
  <c r="F12" i="4"/>
  <c r="F13" i="4"/>
  <c r="F14" i="4"/>
  <c r="F15" i="4"/>
  <c r="F16" i="4"/>
  <c r="F17" i="4"/>
  <c r="F18" i="4"/>
  <c r="F19" i="4"/>
  <c r="F20" i="4"/>
  <c r="F21" i="4"/>
  <c r="F22" i="4"/>
  <c r="F23" i="4"/>
  <c r="F24" i="4"/>
  <c r="F25" i="4"/>
  <c r="F26" i="4"/>
  <c r="F27" i="4"/>
  <c r="F5" i="4"/>
  <c r="E21" i="17"/>
  <c r="F21" i="17"/>
  <c r="D21" i="17"/>
  <c r="E12" i="17"/>
  <c r="F12" i="17"/>
  <c r="D12" i="17"/>
</calcChain>
</file>

<file path=xl/sharedStrings.xml><?xml version="1.0" encoding="utf-8"?>
<sst xmlns="http://schemas.openxmlformats.org/spreadsheetml/2006/main" count="333" uniqueCount="151">
  <si>
    <t>Background</t>
  </si>
  <si>
    <t>Contact</t>
  </si>
  <si>
    <t>Table of contents</t>
  </si>
  <si>
    <t>This worksheet contains 1 table.</t>
  </si>
  <si>
    <t>Sheet name</t>
  </si>
  <si>
    <t>Sheet title</t>
  </si>
  <si>
    <t>Notes</t>
  </si>
  <si>
    <t>Labour productivity statistics for Scotland, 2022</t>
  </si>
  <si>
    <t>Table 1</t>
  </si>
  <si>
    <t>Table 1: Real Terms Labour Productivity Indices, 1998 to 2022</t>
  </si>
  <si>
    <t>Table 2</t>
  </si>
  <si>
    <t>Table 2: Current Price Labour Productivity, 1998 to 2022</t>
  </si>
  <si>
    <t>Table 3</t>
  </si>
  <si>
    <t>Table 3: Labour Productivity Input Series, 1998 to 2022</t>
  </si>
  <si>
    <t>Table 4</t>
  </si>
  <si>
    <t>Table 5</t>
  </si>
  <si>
    <t>Table 5: UK and International Comparisons of Labour Productivity, 1998-2022</t>
  </si>
  <si>
    <t>Table 6</t>
  </si>
  <si>
    <t>Table 6: Real Terms Labour Productivity by Broad Industry Group, output per hour worked, 1998-2022</t>
  </si>
  <si>
    <t>Table 7</t>
  </si>
  <si>
    <t>Table 7: Real Terms Labour Productivity by Broad Industry Group, Output per job, 1998-2022</t>
  </si>
  <si>
    <t>Table 8</t>
  </si>
  <si>
    <t>Table 8: Current Price Labour Productivity by Broad Industry Group, output per hour, 1998-2022</t>
  </si>
  <si>
    <t>Table 9</t>
  </si>
  <si>
    <t>Table 9: Current Price Labour Productivity by Broad Industry Group, output per job, 1998-2022</t>
  </si>
  <si>
    <t>Table 10</t>
  </si>
  <si>
    <t>Table 10: Real Terms Labour Productivity by Industry, output per hour worked, 1998-2022</t>
  </si>
  <si>
    <t>Table 11</t>
  </si>
  <si>
    <t>Table 11: Real Terms Labour Productivity by Industry, output per job, 1998-2022</t>
  </si>
  <si>
    <t>Table 12</t>
  </si>
  <si>
    <t>Table 12: Current Price Labour Productivity by Industry, output per hour worked, 1998-2022</t>
  </si>
  <si>
    <t>Table 13</t>
  </si>
  <si>
    <t>Table 13: Current Price Labour Productivity by Industry, output per job, 1998-2022</t>
  </si>
  <si>
    <t>Table 14: Industry contributions to total productivity growth</t>
  </si>
  <si>
    <t>Note number</t>
  </si>
  <si>
    <t>Note text</t>
  </si>
  <si>
    <t>[z]</t>
  </si>
  <si>
    <t>This data is not applicable</t>
  </si>
  <si>
    <t>[note 1]</t>
  </si>
  <si>
    <t>Volume indices with reference period 2018 selected to be consistent with GDP data. The choice of reference year does not have an impact on growth rates</t>
  </si>
  <si>
    <t>[note 2]</t>
  </si>
  <si>
    <t>Gross Value Added (GVA) figures are consistent with GDP Quarterly National Accounts for 2022 Q4</t>
  </si>
  <si>
    <t>[note 3]</t>
  </si>
  <si>
    <t>Hour and job figures are based on ONS Subregional productivity: labour productivity 2021</t>
  </si>
  <si>
    <t>[note 4]</t>
  </si>
  <si>
    <t>Industry breakdowns are based on Business Register and Employment Survey (BRES) data up to 2021, therfore industry breakdowns for 2022 are provisional</t>
  </si>
  <si>
    <t>Year</t>
  </si>
  <si>
    <t>Output per hour, Cash value £.pp</t>
  </si>
  <si>
    <t>Productivity Jobs, Index 2019=100</t>
  </si>
  <si>
    <t>year</t>
  </si>
  <si>
    <t>Non-Manufacturing Production, ABDE</t>
  </si>
  <si>
    <t>Manufacturing, C</t>
  </si>
  <si>
    <t>Construction, F</t>
  </si>
  <si>
    <t>Total Services, G-T</t>
  </si>
  <si>
    <t>Distribution, Accommodation &amp; Food Services, GI</t>
  </si>
  <si>
    <t>Transport, Storage &amp; Communication, HJ</t>
  </si>
  <si>
    <t>Business Services &amp; Finance, KLMN</t>
  </si>
  <si>
    <t>Government Services, OPQ</t>
  </si>
  <si>
    <t>Other Services, RST</t>
  </si>
  <si>
    <t>Whole Economy, A-T</t>
  </si>
  <si>
    <t>Agriculture, Forestry and Fishing, A</t>
  </si>
  <si>
    <t>Mining and Quarrying Industries, B</t>
  </si>
  <si>
    <t>Electricity &amp; Gas Supply, D</t>
  </si>
  <si>
    <t>Water Supply &amp; Waste Management, E</t>
  </si>
  <si>
    <t>Retail &amp; Wholesale, G</t>
  </si>
  <si>
    <t>Transport &amp; Storage, H</t>
  </si>
  <si>
    <t>Accommodation  &amp; Food Services, I</t>
  </si>
  <si>
    <t>Information &amp; Communication, J</t>
  </si>
  <si>
    <t>Financial &amp; Insurance Activities, K</t>
  </si>
  <si>
    <t>Real Estate Activities, L</t>
  </si>
  <si>
    <t>Professional, Scientific &amp; Technical Services, M</t>
  </si>
  <si>
    <t>Administrative &amp; Support Services, N</t>
  </si>
  <si>
    <t>Public Administration and Defence, O</t>
  </si>
  <si>
    <t>Education, P</t>
  </si>
  <si>
    <t>Health and Social Work, Q</t>
  </si>
  <si>
    <t>Arts, entertainment and recreation, R</t>
  </si>
  <si>
    <t>Other service activities, S</t>
  </si>
  <si>
    <t>Households as employers, T</t>
  </si>
  <si>
    <t>Gross Value Added (GVA), Index 2019=100, [note 2]</t>
  </si>
  <si>
    <t>Output per hour, Index 2019=100 [note 3] [note 4]</t>
  </si>
  <si>
    <t>Output per job, Index 2019=100 [note 3] [note 4]</t>
  </si>
  <si>
    <t>Output per hour,  Index 2019=100 [note 3] [note 4]</t>
  </si>
  <si>
    <t>Output per job,  Index 2019=100 [note 3] [note 4]</t>
  </si>
  <si>
    <t>Productivity Jobs [note 3] [note 4]</t>
  </si>
  <si>
    <t>Average Weekly Hours [note 3] [note 4]</t>
  </si>
  <si>
    <t xml:space="preserve"> Average Weekly Hours,  Index 2019=100</t>
  </si>
  <si>
    <t>Average Weekly Hours per job</t>
  </si>
  <si>
    <t>Calculated using Gross Domestic Product from GDP Quarterly National Accounts 2022 Q4 and hours worked from Table 3 (adjusted in line with results for the UK to account for methodology differences across the OECD): https://doi.org/10.1787/5b43c728-en</t>
  </si>
  <si>
    <t>Results using GDP at market prices (necessary for international comparison) differ from those using GVA at basic prices in tables 1-3</t>
  </si>
  <si>
    <t>[note 5]</t>
  </si>
  <si>
    <t>Converted to US dollars using the UK PPP for GDP, extracted from the OECD website on July 2023</t>
  </si>
  <si>
    <t>[note 6]</t>
  </si>
  <si>
    <t>Consistent with ONS Labour Productivity, UK for 2022</t>
  </si>
  <si>
    <t>Extracted from OECD website on July 2023</t>
  </si>
  <si>
    <t>[note 7]</t>
  </si>
  <si>
    <t>[note 9]</t>
  </si>
  <si>
    <t>[note 10]</t>
  </si>
  <si>
    <t>With the exception of whole economy 'output per job' and 'output per hour' (which are official statistics) all remaining indices are published as experimental statistics.</t>
  </si>
  <si>
    <t>Labour productivity estimates for some industries should be interpreted with caution. In particular, output of the non-manufacturing production (ABDE) and construction (F) industries have a relatively high degree of capital-intensity (as opposed to being more labour-intensive), and Business Services and Finance includes output of imputed rental (part of real estate) which does not involve any labour input at all.</t>
  </si>
  <si>
    <t>[note 11]</t>
  </si>
  <si>
    <t>[note 12]</t>
  </si>
  <si>
    <t>Non-manufacturing production</t>
  </si>
  <si>
    <t>Manufacturing</t>
  </si>
  <si>
    <t>Construction</t>
  </si>
  <si>
    <t>Distribution, accommodation &amp; food services</t>
  </si>
  <si>
    <t>Transport, storage and communication</t>
  </si>
  <si>
    <t>Business services &amp; finance</t>
  </si>
  <si>
    <t>Government services</t>
  </si>
  <si>
    <t>Other Services</t>
  </si>
  <si>
    <t>1998 - 2008</t>
  </si>
  <si>
    <t>Labour Productivity Growth</t>
  </si>
  <si>
    <t>Total contribution</t>
  </si>
  <si>
    <t xml:space="preserve">Direct contribution </t>
  </si>
  <si>
    <t>Re- allocation</t>
  </si>
  <si>
    <t>Industry</t>
  </si>
  <si>
    <t xml:space="preserve">Whole Economy </t>
  </si>
  <si>
    <t>2008 - 2022</t>
  </si>
  <si>
    <t>2019 - 2022</t>
  </si>
  <si>
    <t>[x]</t>
  </si>
  <si>
    <t xml:space="preserve">This data is not available </t>
  </si>
  <si>
    <t>Percentage change compared to previous year, Output per job</t>
  </si>
  <si>
    <t>Labour productivity statistics for Scotland 2022</t>
  </si>
  <si>
    <t xml:space="preserve">Please contact us at: </t>
  </si>
  <si>
    <t>economic.statistics@gov.scot</t>
  </si>
  <si>
    <t>Percentage change compared to previous year, jobs</t>
  </si>
  <si>
    <t xml:space="preserve">Percentage change compared to previous year, hours </t>
  </si>
  <si>
    <t>Gross Value Added (GVA) 
£ million, [note 2]</t>
  </si>
  <si>
    <t>Output per job, 
Cash value £</t>
  </si>
  <si>
    <t>Percentage change compared to previous year, GVA</t>
  </si>
  <si>
    <t>[note 13]</t>
  </si>
  <si>
    <t>The table decomposes the cumulative change in productivity over the two years for each broad industry group, alongside their contributions to total growth in percentage points. Whilst labour productivity growth rates are not additive, the contributions in the table are additive both vertically (summing to the whole economy) and horizontally (summing to the total contribution for each industry).</t>
  </si>
  <si>
    <t>Percentage change compared to previous year, Output per hour</t>
  </si>
  <si>
    <t>Scotland Current Price (£GBP) [note 4] [note 5]</t>
  </si>
  <si>
    <t>Scotland Current Price ($US PPP) [note 6]</t>
  </si>
  <si>
    <t>Index = 2019 for all figures</t>
  </si>
  <si>
    <t>Scotland Real terms</t>
  </si>
  <si>
    <t>UK Real terms [note 7]</t>
  </si>
  <si>
    <t>EU 27 Real terms [note 9]</t>
  </si>
  <si>
    <t>OECD Total Real terms [note 9]</t>
  </si>
  <si>
    <t xml:space="preserve"> </t>
  </si>
  <si>
    <t>Table 4: UK and International Comparisons of Labour Productivity, GDP per hour worked, hours worked consistent with the OECD database, 1998-2022</t>
  </si>
  <si>
    <t>Table 5: Real Terms Labour Productivity by Broad Industry Group, output per hour worked, 1998-2022 [note 10]</t>
  </si>
  <si>
    <t>Table 6: Real Terms Labour Productivity by Broad Industry Group, Output per job, 1998-2022 [note 10]</t>
  </si>
  <si>
    <t>Table 7: Current Price Labour Productivity by Broad Industry Group, output per hour, £, 1998-2022 [note 10]</t>
  </si>
  <si>
    <t>Table 8: Current Price Labour Productivity by Broad Industry Group, output per job, £, 1998-2022 [note 10]</t>
  </si>
  <si>
    <t>Table 9: Real Terms Labour Productivity by Industry, output per hour worked, 1998-2022 [note 10]</t>
  </si>
  <si>
    <t>Table 10: Real Terms Labour Productivity by Industry, output per job, 1998-2022 [note 10]</t>
  </si>
  <si>
    <t>Table 11: Current Price Labour Productivity by Industry, output per hour worked, £, 1998-2022 [note 10]</t>
  </si>
  <si>
    <t>Table 13: Industry contributions to total productivity growth, real GVA per hour worked [note 11] [note 12] [note 13]</t>
  </si>
  <si>
    <t>Table 12: Current Price Labour Productivity by Industry, output per job, £, 1998-2022 [note 10]</t>
  </si>
  <si>
    <r>
      <t xml:space="preserve">Labour productivity measures is the amount of economic output that is produced, on average, by each unit of labour input, and is an important indicator of economic performance.
Most of the key results are presented in volume (or real) terms, where the effect of price changes has been removed to allow for meaningful comparisons over time. All estimates are for Scotland’s onshore economy.
Please be aware that labour productivity figure by industry are available are </t>
    </r>
    <r>
      <rPr>
        <b/>
        <sz val="12"/>
        <color rgb="FF000000"/>
        <rFont val="Arial"/>
        <family val="2"/>
      </rPr>
      <t xml:space="preserve">experimental estimate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</si>
</sst>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_-* #,##0.0_-;\-* #,##0.0_-;_-* &quot;-&quot;??_-;_-@_-"/>
    <numFmt numFmtId="165" formatCode="0.0"/>
    <numFmt numFmtId="166" formatCode="0.0%"/>
    <numFmt numFmtId="167" formatCode="_-* #,##0_-;\-* #,##0_-;_-* &quot;-&quot;??_-;_-@_-"/>
  </numFmts>
  <fonts count="9" x14ac:knownFonts="1">
    <font>
      <sz val="12"/>
      <color rgb="FF000000"/>
      <name val="Arial"/>
    </font>
    <font>
      <b/>
      <sz val="16"/>
      <color rgb="FF000000"/>
      <name val="Arial"/>
      <family val="2"/>
    </font>
    <font>
      <b/>
      <sz val="14"/>
      <color rgb="FF000000"/>
      <name val="Arial"/>
      <family val="2"/>
    </font>
    <font>
      <b/>
      <sz val="12"/>
      <color rgb="FF000000"/>
      <name val="Arial"/>
      <family val="2"/>
    </font>
    <font>
      <sz val="12"/>
      <color rgb="FF000000"/>
      <name val="Arial"/>
      <family val="2"/>
    </font>
    <font>
      <sz val="8"/>
      <name val="Arial"/>
      <family val="2"/>
    </font>
    <font>
      <sz val="10"/>
      <name val="Arial"/>
      <family val="2"/>
    </font>
    <font>
      <sz val="12"/>
      <name val="Arial"/>
      <family val="2"/>
    </font>
    <font>
      <u/>
      <sz val="12"/>
      <color theme="10"/>
      <name val="Arial"/>
      <family val="2"/>
    </font>
  </fonts>
  <fills count="2">
    <fill>
      <patternFill patternType="none"/>
    </fill>
    <fill>
      <patternFill patternType="gray125"/>
    </fill>
  </fills>
  <borders count="1">
    <border>
      <left/>
      <right/>
      <top/>
      <bottom/>
      <diagonal/>
    </border>
  </borders>
  <cellStyleXfs count="5">
    <xf numFmtId="0" fontId="0" fillId="0" borderId="0"/>
    <xf numFmtId="43" fontId="4" fillId="0" borderId="0" applyFont="0" applyFill="0" applyBorder="0" applyAlignment="0" applyProtection="0"/>
    <xf numFmtId="9" fontId="4" fillId="0" borderId="0" applyFont="0" applyFill="0" applyBorder="0" applyAlignment="0" applyProtection="0"/>
    <xf numFmtId="0" fontId="6" fillId="0" borderId="0"/>
    <xf numFmtId="0" fontId="8" fillId="0" borderId="0" applyNumberFormat="0" applyFill="0" applyBorder="0" applyAlignment="0" applyProtection="0"/>
  </cellStyleXfs>
  <cellXfs count="25">
    <xf numFmtId="0" fontId="0" fillId="0" borderId="0" xfId="0"/>
    <xf numFmtId="0" fontId="1" fillId="0" borderId="0" xfId="0" applyFont="1" applyAlignment="1">
      <alignment wrapText="1"/>
    </xf>
    <xf numFmtId="0" fontId="0" fillId="0" borderId="0" xfId="0" applyAlignment="1">
      <alignment wrapText="1"/>
    </xf>
    <xf numFmtId="0" fontId="2" fillId="0" borderId="0" xfId="0" applyFont="1" applyAlignment="1">
      <alignment wrapText="1"/>
    </xf>
    <xf numFmtId="0" fontId="1" fillId="0" borderId="0" xfId="0" applyFont="1"/>
    <xf numFmtId="0" fontId="0" fillId="0" borderId="0" xfId="0" applyAlignment="1">
      <alignment horizontal="left" wrapText="1"/>
    </xf>
    <xf numFmtId="0" fontId="3" fillId="0" borderId="0" xfId="0" applyFont="1" applyAlignment="1">
      <alignment horizontal="left" wrapText="1"/>
    </xf>
    <xf numFmtId="0" fontId="0" fillId="0" borderId="0" xfId="0" applyAlignment="1">
      <alignment horizontal="right" wrapText="1"/>
    </xf>
    <xf numFmtId="0" fontId="3" fillId="0" borderId="0" xfId="0" applyFont="1" applyAlignment="1">
      <alignment horizontal="right" wrapText="1"/>
    </xf>
    <xf numFmtId="164" fontId="0" fillId="0" borderId="0" xfId="1" applyNumberFormat="1" applyFont="1" applyAlignment="1">
      <alignment horizontal="right" wrapText="1"/>
    </xf>
    <xf numFmtId="165" fontId="0" fillId="0" borderId="0" xfId="0" applyNumberFormat="1" applyAlignment="1">
      <alignment horizontal="right" wrapText="1"/>
    </xf>
    <xf numFmtId="165" fontId="0" fillId="0" borderId="0" xfId="0" applyNumberFormat="1"/>
    <xf numFmtId="166" fontId="0" fillId="0" borderId="0" xfId="2" applyNumberFormat="1" applyFont="1"/>
    <xf numFmtId="166" fontId="0" fillId="0" borderId="0" xfId="2" applyNumberFormat="1" applyFont="1" applyAlignment="1">
      <alignment horizontal="right"/>
    </xf>
    <xf numFmtId="0" fontId="7" fillId="0" borderId="0" xfId="0" applyFont="1" applyAlignment="1">
      <alignment wrapText="1"/>
    </xf>
    <xf numFmtId="0" fontId="0" fillId="0" borderId="0" xfId="0" applyAlignment="1">
      <alignment horizontal="right"/>
    </xf>
    <xf numFmtId="166" fontId="0" fillId="0" borderId="0" xfId="0" applyNumberFormat="1"/>
    <xf numFmtId="0" fontId="8" fillId="0" borderId="0" xfId="4"/>
    <xf numFmtId="167" fontId="0" fillId="0" borderId="0" xfId="1" applyNumberFormat="1" applyFont="1" applyAlignment="1">
      <alignment horizontal="right" wrapText="1"/>
    </xf>
    <xf numFmtId="43" fontId="0" fillId="0" borderId="0" xfId="1" applyFont="1" applyAlignment="1">
      <alignment horizontal="right" wrapText="1"/>
    </xf>
    <xf numFmtId="0" fontId="4" fillId="0" borderId="0" xfId="0" applyFont="1"/>
    <xf numFmtId="0" fontId="4" fillId="0" borderId="0" xfId="0" applyFont="1" applyAlignment="1">
      <alignment horizontal="right"/>
    </xf>
    <xf numFmtId="165" fontId="0" fillId="0" borderId="0" xfId="0" applyNumberFormat="1" applyAlignment="1">
      <alignment horizontal="right"/>
    </xf>
    <xf numFmtId="0" fontId="4" fillId="0" borderId="0" xfId="0" applyFont="1" applyAlignment="1">
      <alignment horizontal="left" wrapText="1"/>
    </xf>
    <xf numFmtId="0" fontId="4" fillId="0" borderId="0" xfId="0" applyFont="1" applyAlignment="1">
      <alignment wrapText="1"/>
    </xf>
  </cellXfs>
  <cellStyles count="5">
    <cellStyle name="Comma" xfId="1" builtinId="3"/>
    <cellStyle name="Hyperlink" xfId="4" builtinId="8"/>
    <cellStyle name="Normal" xfId="0" builtinId="0"/>
    <cellStyle name="Normal 2 2" xfId="3" xr:uid="{59242FB1-1B92-4DE8-8D76-C7961326B0D7}"/>
    <cellStyle name="Per cent" xfId="2" builtinId="5"/>
  </cellStyles>
  <dxfs count="148">
    <dxf>
      <numFmt numFmtId="164" formatCode="_-* #,##0.0_-;\-* #,##0.0_-;_-* &quot;-&quot;??_-;_-@_-"/>
      <alignment horizontal="right" vertical="bottom" textRotation="0" wrapText="1" indent="0" justifyLastLine="0" shrinkToFit="0" readingOrder="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4" formatCode="_-* #,##0.0_-;\-* #,##0.0_-;_-* &quot;-&quot;??_-;_-@_-"/>
      <alignment horizontal="right" vertical="bottom" textRotation="0" wrapText="1" indent="0" justifyLastLine="0" shrinkToFit="0" readingOrder="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alignment horizontal="right" vertical="bottom" textRotation="0" wrapText="1" indent="0" justifyLastLine="0" shrinkToFit="0" readingOrder="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alignment horizontal="right" vertical="bottom" textRotation="0" wrapText="0" indent="0" justifyLastLine="0" shrinkToFit="0" readingOrder="0"/>
    </dxf>
    <dxf>
      <numFmt numFmtId="165" formatCode="0.0"/>
      <alignment horizontal="right" vertical="bottom" textRotation="0" wrapText="1" indent="0" justifyLastLine="0" shrinkToFit="0" readingOrder="0"/>
    </dxf>
    <dxf>
      <font>
        <sz val="8"/>
        <color indexed="9"/>
        <name val="Verdana"/>
        <family val="2"/>
      </font>
      <numFmt numFmtId="165" formatCode="0.0"/>
      <fill>
        <patternFill patternType="solid">
          <fgColor indexed="64"/>
          <bgColor rgb="FF00A1E3"/>
        </patternFill>
      </fill>
      <alignment horizontal="right" vertical="bottom" textRotation="0" wrapText="1" indent="0" justifyLastLine="0" shrinkToFit="0" readingOrder="0"/>
      <border diagonalUp="0" diagonalDown="0" outline="0">
        <left style="thin">
          <color rgb="FFC0C0C0"/>
        </left>
        <right style="thin">
          <color rgb="FFC0C0C0"/>
        </right>
        <top style="thin">
          <color rgb="FFC0C0C0"/>
        </top>
        <bottom style="thin">
          <color rgb="FFC0C0C0"/>
        </bottom>
      </border>
    </dxf>
    <dxf>
      <numFmt numFmtId="165" formatCode="0.0"/>
    </dxf>
    <dxf>
      <font>
        <sz val="8"/>
        <color auto="1"/>
        <family val="2"/>
      </font>
      <numFmt numFmtId="165" formatCode="0.0"/>
      <fill>
        <patternFill patternType="solid">
          <fgColor indexed="26"/>
          <bgColor indexed="9"/>
        </patternFill>
      </fill>
      <alignment horizontal="right" vertical="bottom" textRotation="0" wrapText="1" indent="0" justifyLastLine="0" shrinkToFit="0" readingOrder="0"/>
    </dxf>
    <dxf>
      <numFmt numFmtId="165" formatCode="0.0"/>
      <fill>
        <patternFill patternType="solid">
          <fgColor indexed="26"/>
          <bgColor indexed="9"/>
        </patternFill>
      </fill>
      <alignment horizontal="right" vertical="bottom" textRotation="0" wrapText="1" indent="0" justifyLastLine="0" shrinkToFit="0" readingOrder="0"/>
    </dxf>
    <dxf>
      <numFmt numFmtId="166" formatCode="0.0%"/>
      <alignment horizontal="right" vertical="bottom" textRotation="0" wrapText="1" indent="0" justifyLastLine="0" shrinkToFit="0" readingOrder="0"/>
    </dxf>
    <dxf>
      <numFmt numFmtId="166" formatCode="0.0%"/>
    </dxf>
    <dxf>
      <numFmt numFmtId="164" formatCode="_-* #,##0.0_-;\-* #,##0.0_-;_-* &quot;-&quot;??_-;_-@_-"/>
    </dxf>
    <dxf>
      <numFmt numFmtId="164" formatCode="_-* #,##0.0_-;\-* #,##0.0_-;_-* &quot;-&quot;??_-;_-@_-"/>
    </dxf>
    <dxf>
      <numFmt numFmtId="164" formatCode="_-* #,##0.0_-;\-* #,##0.0_-;_-* &quot;-&quot;??_-;_-@_-"/>
    </dxf>
    <dxf>
      <numFmt numFmtId="164" formatCode="_-* #,##0.0_-;\-* #,##0.0_-;_-* &quot;-&quot;??_-;_-@_-"/>
    </dxf>
    <dxf>
      <numFmt numFmtId="164" formatCode="_-* #,##0.0_-;\-* #,##0.0_-;_-* &quot;-&quot;??_-;_-@_-"/>
    </dxf>
    <dxf>
      <numFmt numFmtId="164" formatCode="_-* #,##0.0_-;\-* #,##0.0_-;_-* &quot;-&quot;??_-;_-@_-"/>
    </dxf>
    <dxf>
      <numFmt numFmtId="167" formatCode="_-* #,##0_-;\-* #,##0_-;_-* &quot;-&quot;??_-;_-@_-"/>
    </dxf>
    <dxf>
      <numFmt numFmtId="164" formatCode="_-* #,##0.0_-;\-* #,##0.0_-;_-* &quot;-&quot;??_-;_-@_-"/>
    </dxf>
    <dxf>
      <numFmt numFmtId="35" formatCode="_-* #,##0.00_-;\-* #,##0.00_-;_-* &quot;-&quot;??_-;_-@_-"/>
    </dxf>
    <dxf>
      <numFmt numFmtId="167" formatCode="_-* #,##0_-;\-* #,##0_-;_-* &quot;-&quot;??_-;_-@_-"/>
    </dxf>
    <dxf>
      <numFmt numFmtId="165" formatCode="0.0"/>
      <alignment horizontal="right" vertical="bottom" textRotation="0" wrapText="0" indent="0" justifyLastLine="0" shrinkToFit="0" readingOrder="0"/>
    </dxf>
    <dxf>
      <numFmt numFmtId="166" formatCode="0.0%"/>
      <alignment horizontal="right" vertical="bottom" textRotation="0" wrapText="0" indent="0" justifyLastLine="0" shrinkToFit="0" readingOrder="0"/>
    </dxf>
    <dxf>
      <numFmt numFmtId="165" formatCode="0.0"/>
      <alignment horizontal="right" vertical="bottom" textRotation="0" wrapText="1" indent="0" justifyLastLine="0" shrinkToFit="0" readingOrder="0"/>
    </dxf>
    <dxf>
      <numFmt numFmtId="165" formatCode="0.0"/>
    </dxf>
    <dxf>
      <numFmt numFmtId="165" formatCode="0.0"/>
    </dxf>
    <dxf>
      <numFmt numFmtId="165" formatCode="0.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notes" displayName="notes" ref="A3:B17" totalsRowShown="0">
  <tableColumns count="2">
    <tableColumn id="1" xr3:uid="{00000000-0010-0000-0100-000001000000}" name="Note number"/>
    <tableColumn id="2" xr3:uid="{00000000-0010-0000-0100-000002000000}" name="Note text"/>
  </tableColumns>
  <tableStyleInfo name="none" showFirstColumn="0" showLastColumn="0" showRowStripes="0"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A000000}" name="table_9" displayName="table_9" ref="A4:K29" totalsRowShown="0">
  <tableColumns count="11">
    <tableColumn id="1" xr3:uid="{00000000-0010-0000-0A00-000001000000}" name="year"/>
    <tableColumn id="2" xr3:uid="{00000000-0010-0000-0A00-000002000000}" name="Non-Manufacturing Production, ABDE" dataDxfId="93"/>
    <tableColumn id="3" xr3:uid="{00000000-0010-0000-0A00-000003000000}" name="Manufacturing, C" dataDxfId="92"/>
    <tableColumn id="4" xr3:uid="{00000000-0010-0000-0A00-000004000000}" name="Construction, F" dataDxfId="91"/>
    <tableColumn id="5" xr3:uid="{00000000-0010-0000-0A00-000005000000}" name="Total Services, G-T" dataDxfId="90"/>
    <tableColumn id="6" xr3:uid="{00000000-0010-0000-0A00-000006000000}" name="Distribution, Accommodation &amp; Food Services, GI" dataDxfId="89"/>
    <tableColumn id="7" xr3:uid="{00000000-0010-0000-0A00-000007000000}" name="Transport, Storage &amp; Communication, HJ" dataDxfId="88"/>
    <tableColumn id="8" xr3:uid="{00000000-0010-0000-0A00-000008000000}" name="Business Services &amp; Finance, KLMN" dataDxfId="87"/>
    <tableColumn id="9" xr3:uid="{00000000-0010-0000-0A00-000009000000}" name="Government Services, OPQ" dataDxfId="86"/>
    <tableColumn id="10" xr3:uid="{00000000-0010-0000-0A00-00000A000000}" name="Other Services, RST" dataDxfId="85"/>
    <tableColumn id="11" xr3:uid="{00000000-0010-0000-0A00-00000B000000}" name="Whole Economy, A-T" dataDxfId="84"/>
  </tableColumns>
  <tableStyleInfo name="none" showFirstColumn="0" showLastColumn="0" showRowStripes="0"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B000000}" name="table_10" displayName="table_10" ref="A4:V29" totalsRowShown="0">
  <tableColumns count="22">
    <tableColumn id="1" xr3:uid="{00000000-0010-0000-0B00-000001000000}" name="year"/>
    <tableColumn id="2" xr3:uid="{00000000-0010-0000-0B00-000002000000}" name="Agriculture, Forestry and Fishing, A" dataDxfId="83"/>
    <tableColumn id="3" xr3:uid="{00000000-0010-0000-0B00-000003000000}" name="Mining and Quarrying Industries, B" dataDxfId="82"/>
    <tableColumn id="4" xr3:uid="{00000000-0010-0000-0B00-000004000000}" name="Manufacturing, C" dataDxfId="81"/>
    <tableColumn id="5" xr3:uid="{00000000-0010-0000-0B00-000005000000}" name="Electricity &amp; Gas Supply, D" dataDxfId="80"/>
    <tableColumn id="6" xr3:uid="{00000000-0010-0000-0B00-000006000000}" name="Water Supply &amp; Waste Management, E" dataDxfId="79"/>
    <tableColumn id="7" xr3:uid="{00000000-0010-0000-0B00-000007000000}" name="Construction, F" dataDxfId="78"/>
    <tableColumn id="8" xr3:uid="{00000000-0010-0000-0B00-000008000000}" name="Retail &amp; Wholesale, G" dataDxfId="77"/>
    <tableColumn id="9" xr3:uid="{00000000-0010-0000-0B00-000009000000}" name="Transport &amp; Storage, H" dataDxfId="76"/>
    <tableColumn id="10" xr3:uid="{00000000-0010-0000-0B00-00000A000000}" name="Accommodation  &amp; Food Services, I" dataDxfId="75"/>
    <tableColumn id="11" xr3:uid="{00000000-0010-0000-0B00-00000B000000}" name="Information &amp; Communication, J" dataDxfId="74"/>
    <tableColumn id="12" xr3:uid="{00000000-0010-0000-0B00-00000C000000}" name="Financial &amp; Insurance Activities, K" dataDxfId="73"/>
    <tableColumn id="13" xr3:uid="{00000000-0010-0000-0B00-00000D000000}" name="Real Estate Activities, L" dataDxfId="72"/>
    <tableColumn id="14" xr3:uid="{00000000-0010-0000-0B00-00000E000000}" name="Professional, Scientific &amp; Technical Services, M" dataDxfId="71"/>
    <tableColumn id="15" xr3:uid="{00000000-0010-0000-0B00-00000F000000}" name="Administrative &amp; Support Services, N" dataDxfId="70"/>
    <tableColumn id="16" xr3:uid="{00000000-0010-0000-0B00-000010000000}" name="Public Administration and Defence, O" dataDxfId="69"/>
    <tableColumn id="17" xr3:uid="{00000000-0010-0000-0B00-000011000000}" name="Education, P" dataDxfId="68"/>
    <tableColumn id="18" xr3:uid="{00000000-0010-0000-0B00-000012000000}" name="Health and Social Work, Q" dataDxfId="67"/>
    <tableColumn id="19" xr3:uid="{00000000-0010-0000-0B00-000013000000}" name="Arts, entertainment and recreation, R" dataDxfId="66"/>
    <tableColumn id="20" xr3:uid="{00000000-0010-0000-0B00-000014000000}" name="Other service activities, S" dataDxfId="65"/>
    <tableColumn id="21" xr3:uid="{00000000-0010-0000-0B00-000015000000}" name="Households as employers, T" dataDxfId="64"/>
    <tableColumn id="22" xr3:uid="{26AAD890-F229-4FCA-8308-A7C602391764}" name="Whole Economy, A-T" dataDxfId="63"/>
  </tableColumns>
  <tableStyleInfo name="none" showFirstColumn="0" showLastColumn="0" showRowStripes="0"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C000000}" name="table_11" displayName="table_11" ref="A4:V29" totalsRowShown="0">
  <tableColumns count="22">
    <tableColumn id="1" xr3:uid="{00000000-0010-0000-0C00-000001000000}" name="year"/>
    <tableColumn id="2" xr3:uid="{00000000-0010-0000-0C00-000002000000}" name="Agriculture, Forestry and Fishing, A" dataDxfId="62"/>
    <tableColumn id="3" xr3:uid="{00000000-0010-0000-0C00-000003000000}" name="Mining and Quarrying Industries, B" dataDxfId="61"/>
    <tableColumn id="4" xr3:uid="{00000000-0010-0000-0C00-000004000000}" name="Manufacturing, C" dataDxfId="60"/>
    <tableColumn id="5" xr3:uid="{00000000-0010-0000-0C00-000005000000}" name="Electricity &amp; Gas Supply, D" dataDxfId="59"/>
    <tableColumn id="6" xr3:uid="{00000000-0010-0000-0C00-000006000000}" name="Water Supply &amp; Waste Management, E" dataDxfId="58"/>
    <tableColumn id="7" xr3:uid="{00000000-0010-0000-0C00-000007000000}" name="Construction, F" dataDxfId="57"/>
    <tableColumn id="8" xr3:uid="{00000000-0010-0000-0C00-000008000000}" name="Retail &amp; Wholesale, G" dataDxfId="56"/>
    <tableColumn id="9" xr3:uid="{00000000-0010-0000-0C00-000009000000}" name="Transport &amp; Storage, H" dataDxfId="55"/>
    <tableColumn id="10" xr3:uid="{00000000-0010-0000-0C00-00000A000000}" name="Accommodation  &amp; Food Services, I" dataDxfId="54"/>
    <tableColumn id="11" xr3:uid="{00000000-0010-0000-0C00-00000B000000}" name="Information &amp; Communication, J" dataDxfId="53"/>
    <tableColumn id="12" xr3:uid="{00000000-0010-0000-0C00-00000C000000}" name="Financial &amp; Insurance Activities, K" dataDxfId="52"/>
    <tableColumn id="13" xr3:uid="{00000000-0010-0000-0C00-00000D000000}" name="Real Estate Activities, L" dataDxfId="51"/>
    <tableColumn id="14" xr3:uid="{00000000-0010-0000-0C00-00000E000000}" name="Professional, Scientific &amp; Technical Services, M" dataDxfId="50"/>
    <tableColumn id="15" xr3:uid="{00000000-0010-0000-0C00-00000F000000}" name="Administrative &amp; Support Services, N" dataDxfId="49"/>
    <tableColumn id="16" xr3:uid="{00000000-0010-0000-0C00-000010000000}" name="Public Administration and Defence, O" dataDxfId="48"/>
    <tableColumn id="17" xr3:uid="{00000000-0010-0000-0C00-000011000000}" name="Education, P" dataDxfId="47"/>
    <tableColumn id="18" xr3:uid="{00000000-0010-0000-0C00-000012000000}" name="Health and Social Work, Q" dataDxfId="46"/>
    <tableColumn id="19" xr3:uid="{00000000-0010-0000-0C00-000013000000}" name="Arts, entertainment and recreation, R" dataDxfId="45"/>
    <tableColumn id="20" xr3:uid="{00000000-0010-0000-0C00-000014000000}" name="Other service activities, S" dataDxfId="44"/>
    <tableColumn id="21" xr3:uid="{00000000-0010-0000-0C00-000015000000}" name="Households as employers, T" dataDxfId="43"/>
    <tableColumn id="22" xr3:uid="{F85986CA-55E1-45DF-8C17-793DC0B26A8D}" name="Whole Economy, A-T" dataDxfId="42"/>
  </tableColumns>
  <tableStyleInfo name="none" showFirstColumn="0" showLastColumn="0" showRowStripes="0"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D000000}" name="table_12" displayName="table_12" ref="A4:V29" totalsRowShown="0">
  <tableColumns count="22">
    <tableColumn id="1" xr3:uid="{00000000-0010-0000-0D00-000001000000}" name="year"/>
    <tableColumn id="2" xr3:uid="{00000000-0010-0000-0D00-000002000000}" name="Agriculture, Forestry and Fishing, A" dataDxfId="41"/>
    <tableColumn id="3" xr3:uid="{00000000-0010-0000-0D00-000003000000}" name="Mining and Quarrying Industries, B" dataDxfId="40"/>
    <tableColumn id="4" xr3:uid="{00000000-0010-0000-0D00-000004000000}" name="Manufacturing, C" dataDxfId="39"/>
    <tableColumn id="5" xr3:uid="{00000000-0010-0000-0D00-000005000000}" name="Electricity &amp; Gas Supply, D" dataDxfId="38"/>
    <tableColumn id="6" xr3:uid="{00000000-0010-0000-0D00-000006000000}" name="Water Supply &amp; Waste Management, E" dataDxfId="37"/>
    <tableColumn id="7" xr3:uid="{00000000-0010-0000-0D00-000007000000}" name="Construction, F" dataDxfId="36"/>
    <tableColumn id="8" xr3:uid="{00000000-0010-0000-0D00-000008000000}" name="Retail &amp; Wholesale, G" dataDxfId="35"/>
    <tableColumn id="9" xr3:uid="{00000000-0010-0000-0D00-000009000000}" name="Transport &amp; Storage, H" dataDxfId="34"/>
    <tableColumn id="10" xr3:uid="{00000000-0010-0000-0D00-00000A000000}" name="Accommodation  &amp; Food Services, I" dataDxfId="33"/>
    <tableColumn id="11" xr3:uid="{00000000-0010-0000-0D00-00000B000000}" name="Information &amp; Communication, J" dataDxfId="32"/>
    <tableColumn id="12" xr3:uid="{00000000-0010-0000-0D00-00000C000000}" name="Financial &amp; Insurance Activities, K" dataDxfId="31"/>
    <tableColumn id="13" xr3:uid="{00000000-0010-0000-0D00-00000D000000}" name="Real Estate Activities, L" dataDxfId="30"/>
    <tableColumn id="14" xr3:uid="{00000000-0010-0000-0D00-00000E000000}" name="Professional, Scientific &amp; Technical Services, M" dataDxfId="29"/>
    <tableColumn id="15" xr3:uid="{00000000-0010-0000-0D00-00000F000000}" name="Administrative &amp; Support Services, N" dataDxfId="28"/>
    <tableColumn id="16" xr3:uid="{00000000-0010-0000-0D00-000010000000}" name="Public Administration and Defence, O" dataDxfId="27"/>
    <tableColumn id="17" xr3:uid="{00000000-0010-0000-0D00-000011000000}" name="Education, P" dataDxfId="26"/>
    <tableColumn id="18" xr3:uid="{00000000-0010-0000-0D00-000012000000}" name="Health and Social Work, Q" dataDxfId="25"/>
    <tableColumn id="19" xr3:uid="{00000000-0010-0000-0D00-000013000000}" name="Arts, entertainment and recreation, R" dataDxfId="24"/>
    <tableColumn id="20" xr3:uid="{00000000-0010-0000-0D00-000014000000}" name="Other service activities, S" dataDxfId="23"/>
    <tableColumn id="21" xr3:uid="{00000000-0010-0000-0D00-000015000000}" name="Households as employers, T" dataDxfId="22"/>
    <tableColumn id="22" xr3:uid="{C7F8945D-91F5-4A0E-83E4-423618B46A0B}" name="Whole Economy, A-T" dataDxfId="21" dataCellStyle="Comma"/>
  </tableColumns>
  <tableStyleInfo name="none" showFirstColumn="0" showLastColumn="0" showRowStripes="0"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0E000000}" name="table_13" displayName="table_13" ref="A4:V29" totalsRowShown="0">
  <tableColumns count="22">
    <tableColumn id="1" xr3:uid="{00000000-0010-0000-0E00-000001000000}" name="year"/>
    <tableColumn id="2" xr3:uid="{00000000-0010-0000-0E00-000002000000}" name="Agriculture, Forestry and Fishing, A" dataDxfId="20"/>
    <tableColumn id="3" xr3:uid="{00000000-0010-0000-0E00-000003000000}" name="Mining and Quarrying Industries, B" dataDxfId="19"/>
    <tableColumn id="4" xr3:uid="{00000000-0010-0000-0E00-000004000000}" name="Manufacturing, C" dataDxfId="18"/>
    <tableColumn id="5" xr3:uid="{00000000-0010-0000-0E00-000005000000}" name="Electricity &amp; Gas Supply, D" dataDxfId="17"/>
    <tableColumn id="6" xr3:uid="{00000000-0010-0000-0E00-000006000000}" name="Water Supply &amp; Waste Management, E" dataDxfId="16"/>
    <tableColumn id="7" xr3:uid="{00000000-0010-0000-0E00-000007000000}" name="Construction, F" dataDxfId="15"/>
    <tableColumn id="8" xr3:uid="{00000000-0010-0000-0E00-000008000000}" name="Retail &amp; Wholesale, G" dataDxfId="14"/>
    <tableColumn id="9" xr3:uid="{00000000-0010-0000-0E00-000009000000}" name="Transport &amp; Storage, H" dataDxfId="13"/>
    <tableColumn id="10" xr3:uid="{00000000-0010-0000-0E00-00000A000000}" name="Accommodation  &amp; Food Services, I" dataDxfId="12"/>
    <tableColumn id="11" xr3:uid="{00000000-0010-0000-0E00-00000B000000}" name="Information &amp; Communication, J" dataDxfId="11"/>
    <tableColumn id="12" xr3:uid="{00000000-0010-0000-0E00-00000C000000}" name="Financial &amp; Insurance Activities, K" dataDxfId="10"/>
    <tableColumn id="13" xr3:uid="{00000000-0010-0000-0E00-00000D000000}" name="Real Estate Activities, L" dataDxfId="9"/>
    <tableColumn id="14" xr3:uid="{00000000-0010-0000-0E00-00000E000000}" name="Professional, Scientific &amp; Technical Services, M" dataDxfId="8"/>
    <tableColumn id="15" xr3:uid="{00000000-0010-0000-0E00-00000F000000}" name="Administrative &amp; Support Services, N" dataDxfId="7"/>
    <tableColumn id="16" xr3:uid="{00000000-0010-0000-0E00-000010000000}" name="Public Administration and Defence, O" dataDxfId="6"/>
    <tableColumn id="17" xr3:uid="{00000000-0010-0000-0E00-000011000000}" name="Education, P" dataDxfId="5"/>
    <tableColumn id="18" xr3:uid="{00000000-0010-0000-0E00-000012000000}" name="Health and Social Work, Q" dataDxfId="4"/>
    <tableColumn id="19" xr3:uid="{00000000-0010-0000-0E00-000013000000}" name="Arts, entertainment and recreation, R" dataDxfId="3"/>
    <tableColumn id="20" xr3:uid="{00000000-0010-0000-0E00-000014000000}" name="Other service activities, S" dataDxfId="2"/>
    <tableColumn id="21" xr3:uid="{00000000-0010-0000-0E00-000015000000}" name="Households as employers, T" dataDxfId="1"/>
    <tableColumn id="22" xr3:uid="{C6CDAB47-DC7F-4741-93E2-8178A87ECCE4}" name="Whole Economy, A-T" dataDxfId="0" dataCellStyle="Comma"/>
  </tableColumns>
  <tableStyleInfo name="none" showFirstColumn="0"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contents" displayName="contents" ref="A3:B17" totalsRowShown="0">
  <tableColumns count="2">
    <tableColumn id="1" xr3:uid="{00000000-0010-0000-0000-000001000000}" name="Sheet name"/>
    <tableColumn id="2" xr3:uid="{00000000-0010-0000-0000-000002000000}" name="Sheet title"/>
  </tableColumns>
  <tableStyleInfo name="none" showFirstColumn="0" showLastColumn="0" showRowStripes="0"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table_1" displayName="table_1" ref="A3:G28" totalsRowShown="0">
  <tableColumns count="7">
    <tableColumn id="1" xr3:uid="{00000000-0010-0000-0200-000001000000}" name="Year"/>
    <tableColumn id="2" xr3:uid="{00000000-0010-0000-0200-000002000000}" name="Gross Value Added (GVA), Index 2019=100, [note 2]" dataDxfId="147"/>
    <tableColumn id="3" xr3:uid="{00000000-0010-0000-0200-000003000000}" name="Output per hour, Index 2019=100 [note 3] [note 4]" dataDxfId="146"/>
    <tableColumn id="4" xr3:uid="{00000000-0010-0000-0200-000004000000}" name="Output per job, Index 2019=100 [note 3] [note 4]" dataDxfId="145"/>
    <tableColumn id="7" xr3:uid="{30BF2872-77D1-4FC4-B87D-096B4394C6BE}" name="Percentage change compared to previous year, GVA" dataDxfId="144"/>
    <tableColumn id="5" xr3:uid="{5EEC02A9-A53D-4465-ACB2-4BD18E894B59}" name="Percentage change compared to previous year, Output per hour" dataDxfId="143" dataCellStyle="Per cent">
      <calculatedColumnFormula>((B5/B4)^(1/10))-1</calculatedColumnFormula>
    </tableColumn>
    <tableColumn id="6" xr3:uid="{4E0E1A44-BEB2-45D0-83D3-6562CF380382}" name="Percentage change compared to previous year, Output per job" dataDxfId="142"/>
  </tableColumns>
  <tableStyleInfo name="none" showFirstColumn="0" showLastColumn="0" showRowStripes="0"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3000000}" name="table_2" displayName="table_2" ref="A3:F28" totalsRowShown="0">
  <tableColumns count="6">
    <tableColumn id="1" xr3:uid="{00000000-0010-0000-0300-000001000000}" name="Year"/>
    <tableColumn id="2" xr3:uid="{00000000-0010-0000-0300-000002000000}" name="Gross Value Added (GVA) _x000a_£ million, [note 2]" dataDxfId="141" dataCellStyle="Comma"/>
    <tableColumn id="3" xr3:uid="{00000000-0010-0000-0300-000003000000}" name="Output per hour, Cash value £.pp" dataDxfId="140" dataCellStyle="Comma"/>
    <tableColumn id="4" xr3:uid="{00000000-0010-0000-0300-000004000000}" name="Output per hour,  Index 2019=100 [note 3] [note 4]" dataDxfId="139" dataCellStyle="Comma"/>
    <tableColumn id="5" xr3:uid="{00000000-0010-0000-0300-000005000000}" name="Output per job, _x000a_Cash value £" dataDxfId="138" dataCellStyle="Comma"/>
    <tableColumn id="6" xr3:uid="{00000000-0010-0000-0300-000006000000}" name="Output per job,  Index 2019=100 [note 3] [note 4]" dataDxfId="137" dataCellStyle="Comma"/>
  </tableColumns>
  <tableStyleInfo name="none" showFirstColumn="0" showLastColumn="0" showRowStripes="0"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4000000}" name="table_3" displayName="table_3" ref="A3:H28" totalsRowShown="0">
  <tableColumns count="8">
    <tableColumn id="1" xr3:uid="{00000000-0010-0000-0400-000001000000}" name="Year"/>
    <tableColumn id="2" xr3:uid="{00000000-0010-0000-0400-000002000000}" name="Productivity Jobs [note 3] [note 4]" dataDxfId="136" dataCellStyle="Comma"/>
    <tableColumn id="3" xr3:uid="{00000000-0010-0000-0400-000003000000}" name="Average Weekly Hours [note 3] [note 4]" dataDxfId="135" dataCellStyle="Comma"/>
    <tableColumn id="4" xr3:uid="{00000000-0010-0000-0400-000004000000}" name="Productivity Jobs, Index 2019=100" dataDxfId="134" dataCellStyle="Comma"/>
    <tableColumn id="5" xr3:uid="{00000000-0010-0000-0400-000005000000}" name=" Average Weekly Hours,  Index 2019=100" dataDxfId="133" dataCellStyle="Comma"/>
    <tableColumn id="6" xr3:uid="{00000000-0010-0000-0400-000006000000}" name="Average Weekly Hours per job" dataDxfId="132" dataCellStyle="Comma"/>
    <tableColumn id="7" xr3:uid="{007C8291-83F9-42A0-8599-AE99D12D6C54}" name="Percentage change compared to previous year, jobs" dataDxfId="131" dataCellStyle="Per cent">
      <calculatedColumnFormula>((B5/B4)^(1/10))-1</calculatedColumnFormula>
    </tableColumn>
    <tableColumn id="8" xr3:uid="{E379AC8C-7B85-43A1-94E4-1906A562B5C3}" name="Percentage change compared to previous year, hours " dataDxfId="130" dataCellStyle="Per cent">
      <calculatedColumnFormula>((C5/C4)^(1/10))-1</calculatedColumnFormula>
    </tableColumn>
  </tableColumns>
  <tableStyleInfo name="none" showFirstColumn="0" showLastColumn="0" showRowStripes="0"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6000000}" name="table_5" displayName="table_5" ref="A4:G29" totalsRowShown="0">
  <tableColumns count="7">
    <tableColumn id="1" xr3:uid="{00000000-0010-0000-0600-000001000000}" name="Year"/>
    <tableColumn id="2" xr3:uid="{00000000-0010-0000-0600-000002000000}" name="Scotland Current Price (£GBP) [note 4] [note 5]" dataDxfId="129"/>
    <tableColumn id="3" xr3:uid="{00000000-0010-0000-0600-000003000000}" name="Scotland Current Price ($US PPP) [note 6]" dataDxfId="128"/>
    <tableColumn id="4" xr3:uid="{00000000-0010-0000-0600-000004000000}" name="Scotland Real terms" dataDxfId="127"/>
    <tableColumn id="5" xr3:uid="{DCF0C372-37D3-4989-8C22-34B78DC50C12}" name="UK Real terms [note 7]" dataDxfId="126" dataCellStyle="Normal 2 2"/>
    <tableColumn id="7" xr3:uid="{AD4B9380-6484-4B32-96D8-ADE43552F6D7}" name="EU 27 Real terms [note 9]" dataDxfId="125" dataCellStyle="Per cent"/>
    <tableColumn id="6" xr3:uid="{B78B4A68-5BF6-4DF9-B0B0-4E6B9ECE64AB}" name="OECD Total Real terms [note 9]" dataDxfId="124"/>
  </tableColumns>
  <tableStyleInfo name="none" showFirstColumn="0" showLastColumn="0" showRowStripes="0"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7000000}" name="table_6" displayName="table_6" ref="A4:K29" totalsRowShown="0">
  <tableColumns count="11">
    <tableColumn id="1" xr3:uid="{00000000-0010-0000-0700-000001000000}" name="year"/>
    <tableColumn id="2" xr3:uid="{00000000-0010-0000-0700-000002000000}" name="Non-Manufacturing Production, ABDE" dataDxfId="123"/>
    <tableColumn id="3" xr3:uid="{00000000-0010-0000-0700-000003000000}" name="Manufacturing, C" dataDxfId="122"/>
    <tableColumn id="4" xr3:uid="{00000000-0010-0000-0700-000004000000}" name="Construction, F" dataDxfId="121"/>
    <tableColumn id="5" xr3:uid="{00000000-0010-0000-0700-000005000000}" name="Total Services, G-T" dataDxfId="120"/>
    <tableColumn id="6" xr3:uid="{00000000-0010-0000-0700-000006000000}" name="Distribution, Accommodation &amp; Food Services, GI" dataDxfId="119"/>
    <tableColumn id="7" xr3:uid="{00000000-0010-0000-0700-000007000000}" name="Transport, Storage &amp; Communication, HJ" dataDxfId="118"/>
    <tableColumn id="8" xr3:uid="{00000000-0010-0000-0700-000008000000}" name="Business Services &amp; Finance, KLMN" dataDxfId="117"/>
    <tableColumn id="9" xr3:uid="{00000000-0010-0000-0700-000009000000}" name="Government Services, OPQ" dataDxfId="116"/>
    <tableColumn id="10" xr3:uid="{00000000-0010-0000-0700-00000A000000}" name="Other Services, RST" dataDxfId="115"/>
    <tableColumn id="11" xr3:uid="{00000000-0010-0000-0700-00000B000000}" name="Whole Economy, A-T" dataDxfId="114"/>
  </tableColumns>
  <tableStyleInfo name="none" showFirstColumn="0" showLastColumn="0" showRowStripes="0"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8000000}" name="table_7" displayName="table_7" ref="A4:K29" totalsRowShown="0">
  <tableColumns count="11">
    <tableColumn id="1" xr3:uid="{00000000-0010-0000-0800-000001000000}" name="year"/>
    <tableColumn id="2" xr3:uid="{00000000-0010-0000-0800-000002000000}" name="Non-Manufacturing Production, ABDE" dataDxfId="113"/>
    <tableColumn id="3" xr3:uid="{00000000-0010-0000-0800-000003000000}" name="Manufacturing, C" dataDxfId="112"/>
    <tableColumn id="4" xr3:uid="{00000000-0010-0000-0800-000004000000}" name="Construction, F" dataDxfId="111"/>
    <tableColumn id="5" xr3:uid="{00000000-0010-0000-0800-000005000000}" name="Total Services, G-T" dataDxfId="110"/>
    <tableColumn id="6" xr3:uid="{00000000-0010-0000-0800-000006000000}" name="Distribution, Accommodation &amp; Food Services, GI" dataDxfId="109"/>
    <tableColumn id="7" xr3:uid="{00000000-0010-0000-0800-000007000000}" name="Transport, Storage &amp; Communication, HJ" dataDxfId="108"/>
    <tableColumn id="8" xr3:uid="{00000000-0010-0000-0800-000008000000}" name="Business Services &amp; Finance, KLMN" dataDxfId="107"/>
    <tableColumn id="9" xr3:uid="{00000000-0010-0000-0800-000009000000}" name="Government Services, OPQ" dataDxfId="106"/>
    <tableColumn id="10" xr3:uid="{00000000-0010-0000-0800-00000A000000}" name="Other Services, RST" dataDxfId="105"/>
    <tableColumn id="11" xr3:uid="{00000000-0010-0000-0800-00000B000000}" name="Whole Economy, A-T" dataDxfId="104"/>
  </tableColumns>
  <tableStyleInfo name="none" showFirstColumn="0" showLastColumn="0" showRowStripes="0"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9000000}" name="table_8" displayName="table_8" ref="A4:K29" totalsRowShown="0">
  <tableColumns count="11">
    <tableColumn id="1" xr3:uid="{00000000-0010-0000-0900-000001000000}" name="year"/>
    <tableColumn id="2" xr3:uid="{00000000-0010-0000-0900-000002000000}" name="Non-Manufacturing Production, ABDE" dataDxfId="103"/>
    <tableColumn id="3" xr3:uid="{00000000-0010-0000-0900-000003000000}" name="Manufacturing, C" dataDxfId="102"/>
    <tableColumn id="4" xr3:uid="{00000000-0010-0000-0900-000004000000}" name="Construction, F" dataDxfId="101"/>
    <tableColumn id="5" xr3:uid="{00000000-0010-0000-0900-000005000000}" name="Total Services, G-T" dataDxfId="100"/>
    <tableColumn id="6" xr3:uid="{00000000-0010-0000-0900-000006000000}" name="Distribution, Accommodation &amp; Food Services, GI" dataDxfId="99"/>
    <tableColumn id="7" xr3:uid="{00000000-0010-0000-0900-000007000000}" name="Transport, Storage &amp; Communication, HJ" dataDxfId="98"/>
    <tableColumn id="8" xr3:uid="{00000000-0010-0000-0900-000008000000}" name="Business Services &amp; Finance, KLMN" dataDxfId="97"/>
    <tableColumn id="9" xr3:uid="{00000000-0010-0000-0900-000009000000}" name="Government Services, OPQ" dataDxfId="96"/>
    <tableColumn id="10" xr3:uid="{00000000-0010-0000-0900-00000A000000}" name="Other Services, RST" dataDxfId="95"/>
    <tableColumn id="11" xr3:uid="{00000000-0010-0000-0900-00000B000000}" name="Whole Economy, A-T" dataDxfId="94"/>
  </tableColumns>
  <tableStyleInfo name="none"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mailto:economic.statistics@gov.scot" TargetMode="External"/></Relationships>
</file>

<file path=xl/worksheets/_rels/sheet10.xml.rels><?xml version="1.0" encoding="UTF-8" standalone="yes"?>
<Relationships xmlns="http://schemas.openxmlformats.org/package/2006/relationships"><Relationship Id="rId1" Type="http://schemas.openxmlformats.org/officeDocument/2006/relationships/table" Target="../tables/table9.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10.xml"/></Relationships>
</file>

<file path=xl/worksheets/_rels/sheet12.xml.rels><?xml version="1.0" encoding="UTF-8" standalone="yes"?>
<Relationships xmlns="http://schemas.openxmlformats.org/package/2006/relationships"><Relationship Id="rId1" Type="http://schemas.openxmlformats.org/officeDocument/2006/relationships/table" Target="../tables/table11.xml"/></Relationships>
</file>

<file path=xl/worksheets/_rels/sheet13.xml.rels><?xml version="1.0" encoding="UTF-8" standalone="yes"?>
<Relationships xmlns="http://schemas.openxmlformats.org/package/2006/relationships"><Relationship Id="rId1" Type="http://schemas.openxmlformats.org/officeDocument/2006/relationships/table" Target="../tables/table12.xml"/></Relationships>
</file>

<file path=xl/worksheets/_rels/sheet14.xml.rels><?xml version="1.0" encoding="UTF-8" standalone="yes"?>
<Relationships xmlns="http://schemas.openxmlformats.org/package/2006/relationships"><Relationship Id="rId1" Type="http://schemas.openxmlformats.org/officeDocument/2006/relationships/table" Target="../tables/table13.xml"/></Relationships>
</file>

<file path=xl/worksheets/_rels/sheet15.xml.rels><?xml version="1.0" encoding="UTF-8" standalone="yes"?>
<Relationships xmlns="http://schemas.openxmlformats.org/package/2006/relationships"><Relationship Id="rId1" Type="http://schemas.openxmlformats.org/officeDocument/2006/relationships/table" Target="../tables/table14.xm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_rels/sheet4.xml.rels><?xml version="1.0" encoding="UTF-8" standalone="yes"?>
<Relationships xmlns="http://schemas.openxmlformats.org/package/2006/relationships"><Relationship Id="rId1" Type="http://schemas.openxmlformats.org/officeDocument/2006/relationships/table" Target="../tables/table3.xml"/></Relationships>
</file>

<file path=xl/worksheets/_rels/sheet5.xml.rels><?xml version="1.0" encoding="UTF-8" standalone="yes"?>
<Relationships xmlns="http://schemas.openxmlformats.org/package/2006/relationships"><Relationship Id="rId1" Type="http://schemas.openxmlformats.org/officeDocument/2006/relationships/table" Target="../tables/table4.xml"/></Relationships>
</file>

<file path=xl/worksheets/_rels/sheet6.xml.rels><?xml version="1.0" encoding="UTF-8" standalone="yes"?>
<Relationships xmlns="http://schemas.openxmlformats.org/package/2006/relationships"><Relationship Id="rId1" Type="http://schemas.openxmlformats.org/officeDocument/2006/relationships/table" Target="../tables/table5.xml"/></Relationships>
</file>

<file path=xl/worksheets/_rels/sheet7.xml.rels><?xml version="1.0" encoding="UTF-8" standalone="yes"?>
<Relationships xmlns="http://schemas.openxmlformats.org/package/2006/relationships"><Relationship Id="rId1" Type="http://schemas.openxmlformats.org/officeDocument/2006/relationships/table" Target="../tables/table6.xml"/></Relationships>
</file>

<file path=xl/worksheets/_rels/sheet8.xml.rels><?xml version="1.0" encoding="UTF-8" standalone="yes"?>
<Relationships xmlns="http://schemas.openxmlformats.org/package/2006/relationships"><Relationship Id="rId1" Type="http://schemas.openxmlformats.org/officeDocument/2006/relationships/table" Target="../tables/table7.xml"/></Relationships>
</file>

<file path=xl/worksheets/_rels/sheet9.xml.rels><?xml version="1.0" encoding="UTF-8" standalone="yes"?>
<Relationships xmlns="http://schemas.openxmlformats.org/package/2006/relationships"><Relationship Id="rId1" Type="http://schemas.openxmlformats.org/officeDocument/2006/relationships/table" Target="../tables/table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6"/>
  <sheetViews>
    <sheetView tabSelected="1" workbookViewId="0"/>
  </sheetViews>
  <sheetFormatPr defaultColWidth="11.07421875" defaultRowHeight="15.5" x14ac:dyDescent="0.35"/>
  <cols>
    <col min="1" max="1" width="72.69140625" customWidth="1"/>
  </cols>
  <sheetData>
    <row r="1" spans="1:1" ht="20" x14ac:dyDescent="0.4">
      <c r="A1" s="1" t="s">
        <v>121</v>
      </c>
    </row>
    <row r="2" spans="1:1" ht="34" customHeight="1" x14ac:dyDescent="0.4">
      <c r="A2" s="3" t="s">
        <v>0</v>
      </c>
    </row>
    <row r="3" spans="1:1" ht="155" x14ac:dyDescent="0.35">
      <c r="A3" s="24" t="s">
        <v>150</v>
      </c>
    </row>
    <row r="4" spans="1:1" ht="34" customHeight="1" x14ac:dyDescent="0.4">
      <c r="A4" s="3" t="s">
        <v>1</v>
      </c>
    </row>
    <row r="5" spans="1:1" x14ac:dyDescent="0.35">
      <c r="A5" s="2" t="s">
        <v>122</v>
      </c>
    </row>
    <row r="6" spans="1:1" x14ac:dyDescent="0.35">
      <c r="A6" s="17" t="s">
        <v>123</v>
      </c>
    </row>
  </sheetData>
  <hyperlinks>
    <hyperlink ref="A6" r:id="rId1" xr:uid="{0C5C14C5-2951-4907-9003-2DEF4DBA22BE}"/>
  </hyperlinks>
  <pageMargins left="0.7" right="0.7" top="0.75" bottom="0.75" header="0.3" footer="0.3"/>
  <pageSetup paperSize="9" orientation="portrait" horizontalDpi="300" verticalDpi="30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K29"/>
  <sheetViews>
    <sheetView workbookViewId="0">
      <selection activeCell="A2" sqref="A2"/>
    </sheetView>
  </sheetViews>
  <sheetFormatPr defaultColWidth="11.07421875" defaultRowHeight="15.5" x14ac:dyDescent="0.35"/>
  <cols>
    <col min="1" max="11" width="16.69140625" customWidth="1"/>
  </cols>
  <sheetData>
    <row r="1" spans="1:11" ht="20" x14ac:dyDescent="0.4">
      <c r="A1" s="4" t="s">
        <v>143</v>
      </c>
    </row>
    <row r="2" spans="1:11" x14ac:dyDescent="0.35">
      <c r="A2" t="s">
        <v>3</v>
      </c>
    </row>
    <row r="3" spans="1:11" x14ac:dyDescent="0.35">
      <c r="A3" s="20" t="s">
        <v>134</v>
      </c>
    </row>
    <row r="4" spans="1:11" ht="62" x14ac:dyDescent="0.35">
      <c r="A4" s="8" t="s">
        <v>49</v>
      </c>
      <c r="B4" s="8" t="s">
        <v>50</v>
      </c>
      <c r="C4" s="8" t="s">
        <v>51</v>
      </c>
      <c r="D4" s="8" t="s">
        <v>52</v>
      </c>
      <c r="E4" s="8" t="s">
        <v>53</v>
      </c>
      <c r="F4" s="8" t="s">
        <v>54</v>
      </c>
      <c r="G4" s="8" t="s">
        <v>55</v>
      </c>
      <c r="H4" s="8" t="s">
        <v>56</v>
      </c>
      <c r="I4" s="8" t="s">
        <v>57</v>
      </c>
      <c r="J4" s="8" t="s">
        <v>58</v>
      </c>
      <c r="K4" s="8" t="s">
        <v>59</v>
      </c>
    </row>
    <row r="5" spans="1:11" x14ac:dyDescent="0.35">
      <c r="A5" s="7">
        <v>1998</v>
      </c>
      <c r="B5" s="10">
        <v>49</v>
      </c>
      <c r="C5" s="10">
        <v>42.5</v>
      </c>
      <c r="D5" s="10">
        <v>46.2</v>
      </c>
      <c r="E5" s="10">
        <v>49.2</v>
      </c>
      <c r="F5" s="10">
        <v>51.5</v>
      </c>
      <c r="G5" s="10">
        <v>56.4</v>
      </c>
      <c r="H5" s="10">
        <v>52.5</v>
      </c>
      <c r="I5" s="10">
        <v>45.9</v>
      </c>
      <c r="J5" s="10">
        <v>47.8</v>
      </c>
      <c r="K5" s="10">
        <v>49.1</v>
      </c>
    </row>
    <row r="6" spans="1:11" x14ac:dyDescent="0.35">
      <c r="A6" s="7">
        <v>1999</v>
      </c>
      <c r="B6" s="10">
        <v>46.9</v>
      </c>
      <c r="C6" s="10">
        <v>41.3</v>
      </c>
      <c r="D6" s="10">
        <v>49</v>
      </c>
      <c r="E6" s="10">
        <v>51.5</v>
      </c>
      <c r="F6" s="10">
        <v>51.7</v>
      </c>
      <c r="G6" s="10">
        <v>55.3</v>
      </c>
      <c r="H6" s="10">
        <v>56.4</v>
      </c>
      <c r="I6" s="10">
        <v>50</v>
      </c>
      <c r="J6" s="10">
        <v>50</v>
      </c>
      <c r="K6" s="10">
        <v>50.3</v>
      </c>
    </row>
    <row r="7" spans="1:11" x14ac:dyDescent="0.35">
      <c r="A7" s="7">
        <v>2000</v>
      </c>
      <c r="B7" s="10">
        <v>42.1</v>
      </c>
      <c r="C7" s="10">
        <v>45</v>
      </c>
      <c r="D7" s="10">
        <v>52</v>
      </c>
      <c r="E7" s="10">
        <v>53.4</v>
      </c>
      <c r="F7" s="10">
        <v>51.5</v>
      </c>
      <c r="G7" s="10">
        <v>66.099999999999994</v>
      </c>
      <c r="H7" s="10">
        <v>54.6</v>
      </c>
      <c r="I7" s="10">
        <v>52.6</v>
      </c>
      <c r="J7" s="10">
        <v>55.4</v>
      </c>
      <c r="K7" s="10">
        <v>52.1</v>
      </c>
    </row>
    <row r="8" spans="1:11" x14ac:dyDescent="0.35">
      <c r="A8" s="7">
        <v>2001</v>
      </c>
      <c r="B8" s="10">
        <v>43.4</v>
      </c>
      <c r="C8" s="10">
        <v>46.2</v>
      </c>
      <c r="D8" s="10">
        <v>54</v>
      </c>
      <c r="E8" s="10">
        <v>54.3</v>
      </c>
      <c r="F8" s="10">
        <v>52.1</v>
      </c>
      <c r="G8" s="10">
        <v>65.8</v>
      </c>
      <c r="H8" s="10">
        <v>54.8</v>
      </c>
      <c r="I8" s="10">
        <v>56.1</v>
      </c>
      <c r="J8" s="10">
        <v>50.6</v>
      </c>
      <c r="K8" s="10">
        <v>53.1</v>
      </c>
    </row>
    <row r="9" spans="1:11" x14ac:dyDescent="0.35">
      <c r="A9" s="7">
        <v>2002</v>
      </c>
      <c r="B9" s="10">
        <v>50</v>
      </c>
      <c r="C9" s="10">
        <v>49.2</v>
      </c>
      <c r="D9" s="10">
        <v>61.1</v>
      </c>
      <c r="E9" s="10">
        <v>56.6</v>
      </c>
      <c r="F9" s="10">
        <v>54.5</v>
      </c>
      <c r="G9" s="10">
        <v>70.2</v>
      </c>
      <c r="H9" s="10">
        <v>57.7</v>
      </c>
      <c r="I9" s="10">
        <v>55.8</v>
      </c>
      <c r="J9" s="10">
        <v>61.3</v>
      </c>
      <c r="K9" s="10">
        <v>56.1</v>
      </c>
    </row>
    <row r="10" spans="1:11" x14ac:dyDescent="0.35">
      <c r="A10" s="7">
        <v>2003</v>
      </c>
      <c r="B10" s="10">
        <v>52.3</v>
      </c>
      <c r="C10" s="10">
        <v>53.3</v>
      </c>
      <c r="D10" s="10">
        <v>65.5</v>
      </c>
      <c r="E10" s="10">
        <v>60.4</v>
      </c>
      <c r="F10" s="10">
        <v>59</v>
      </c>
      <c r="G10" s="10">
        <v>75.2</v>
      </c>
      <c r="H10" s="10">
        <v>61</v>
      </c>
      <c r="I10" s="10">
        <v>58.5</v>
      </c>
      <c r="J10" s="10">
        <v>64.599999999999994</v>
      </c>
      <c r="K10" s="10">
        <v>59.9</v>
      </c>
    </row>
    <row r="11" spans="1:11" x14ac:dyDescent="0.35">
      <c r="A11" s="7">
        <v>2004</v>
      </c>
      <c r="B11" s="10">
        <v>65.5</v>
      </c>
      <c r="C11" s="10">
        <v>58.6</v>
      </c>
      <c r="D11" s="10">
        <v>66.7</v>
      </c>
      <c r="E11" s="10">
        <v>64.7</v>
      </c>
      <c r="F11" s="10">
        <v>62.8</v>
      </c>
      <c r="G11" s="10">
        <v>74.7</v>
      </c>
      <c r="H11" s="10">
        <v>66.2</v>
      </c>
      <c r="I11" s="10">
        <v>62.9</v>
      </c>
      <c r="J11" s="10">
        <v>72.3</v>
      </c>
      <c r="K11" s="10">
        <v>64.5</v>
      </c>
    </row>
    <row r="12" spans="1:11" x14ac:dyDescent="0.35">
      <c r="A12" s="7">
        <v>2005</v>
      </c>
      <c r="B12" s="10">
        <v>62.8</v>
      </c>
      <c r="C12" s="10">
        <v>63.8</v>
      </c>
      <c r="D12" s="10">
        <v>69.3</v>
      </c>
      <c r="E12" s="10">
        <v>66.3</v>
      </c>
      <c r="F12" s="10">
        <v>64.5</v>
      </c>
      <c r="G12" s="10">
        <v>75.599999999999994</v>
      </c>
      <c r="H12" s="10">
        <v>68.5</v>
      </c>
      <c r="I12" s="10">
        <v>64.099999999999994</v>
      </c>
      <c r="J12" s="10">
        <v>71.2</v>
      </c>
      <c r="K12" s="10">
        <v>66.3</v>
      </c>
    </row>
    <row r="13" spans="1:11" x14ac:dyDescent="0.35">
      <c r="A13" s="7">
        <v>2006</v>
      </c>
      <c r="B13" s="10">
        <v>66.5</v>
      </c>
      <c r="C13" s="10">
        <v>67.400000000000006</v>
      </c>
      <c r="D13" s="10">
        <v>74.2</v>
      </c>
      <c r="E13" s="10">
        <v>68.599999999999994</v>
      </c>
      <c r="F13" s="10">
        <v>67</v>
      </c>
      <c r="G13" s="10">
        <v>75.400000000000006</v>
      </c>
      <c r="H13" s="10">
        <v>69.8</v>
      </c>
      <c r="I13" s="10">
        <v>67.3</v>
      </c>
      <c r="J13" s="10">
        <v>74.5</v>
      </c>
      <c r="K13" s="10">
        <v>69.099999999999994</v>
      </c>
    </row>
    <row r="14" spans="1:11" x14ac:dyDescent="0.35">
      <c r="A14" s="7">
        <v>2007</v>
      </c>
      <c r="B14" s="10">
        <v>70.900000000000006</v>
      </c>
      <c r="C14" s="10">
        <v>66.400000000000006</v>
      </c>
      <c r="D14" s="10">
        <v>76.2</v>
      </c>
      <c r="E14" s="10">
        <v>71.5</v>
      </c>
      <c r="F14" s="10">
        <v>68.599999999999994</v>
      </c>
      <c r="G14" s="10">
        <v>76.8</v>
      </c>
      <c r="H14" s="10">
        <v>73.2</v>
      </c>
      <c r="I14" s="10">
        <v>69.7</v>
      </c>
      <c r="J14" s="10">
        <v>80.5</v>
      </c>
      <c r="K14" s="10">
        <v>71.400000000000006</v>
      </c>
    </row>
    <row r="15" spans="1:11" x14ac:dyDescent="0.35">
      <c r="A15" s="7">
        <v>2008</v>
      </c>
      <c r="B15" s="10">
        <v>76.099999999999994</v>
      </c>
      <c r="C15" s="10">
        <v>72.7</v>
      </c>
      <c r="D15" s="10">
        <v>78.8</v>
      </c>
      <c r="E15" s="10">
        <v>74.400000000000006</v>
      </c>
      <c r="F15" s="10">
        <v>72.8</v>
      </c>
      <c r="G15" s="10">
        <v>83.1</v>
      </c>
      <c r="H15" s="10">
        <v>73.7</v>
      </c>
      <c r="I15" s="10">
        <v>73</v>
      </c>
      <c r="J15" s="10">
        <v>82.9</v>
      </c>
      <c r="K15" s="10">
        <v>74.8</v>
      </c>
    </row>
    <row r="16" spans="1:11" x14ac:dyDescent="0.35">
      <c r="A16" s="7">
        <v>2009</v>
      </c>
      <c r="B16" s="10">
        <v>78.5</v>
      </c>
      <c r="C16" s="10">
        <v>78.5</v>
      </c>
      <c r="D16" s="10">
        <v>76.599999999999994</v>
      </c>
      <c r="E16" s="10">
        <v>77.599999999999994</v>
      </c>
      <c r="F16" s="10">
        <v>78</v>
      </c>
      <c r="G16" s="10">
        <v>87.2</v>
      </c>
      <c r="H16" s="10">
        <v>79.7</v>
      </c>
      <c r="I16" s="10">
        <v>73</v>
      </c>
      <c r="J16" s="10">
        <v>88</v>
      </c>
      <c r="K16" s="10">
        <v>78</v>
      </c>
    </row>
    <row r="17" spans="1:11" x14ac:dyDescent="0.35">
      <c r="A17" s="7">
        <v>2010</v>
      </c>
      <c r="B17" s="10">
        <v>72</v>
      </c>
      <c r="C17" s="10">
        <v>86.4</v>
      </c>
      <c r="D17" s="10">
        <v>81.900000000000006</v>
      </c>
      <c r="E17" s="10">
        <v>80.2</v>
      </c>
      <c r="F17" s="10">
        <v>81.400000000000006</v>
      </c>
      <c r="G17" s="10">
        <v>90.5</v>
      </c>
      <c r="H17" s="10">
        <v>83.4</v>
      </c>
      <c r="I17" s="10">
        <v>75.900000000000006</v>
      </c>
      <c r="J17" s="10">
        <v>87.6</v>
      </c>
      <c r="K17" s="10">
        <v>80.7</v>
      </c>
    </row>
    <row r="18" spans="1:11" x14ac:dyDescent="0.35">
      <c r="A18" s="7">
        <v>2011</v>
      </c>
      <c r="B18" s="10">
        <v>74.8</v>
      </c>
      <c r="C18" s="10">
        <v>82.2</v>
      </c>
      <c r="D18" s="10">
        <v>78.900000000000006</v>
      </c>
      <c r="E18" s="10">
        <v>81.599999999999994</v>
      </c>
      <c r="F18" s="10">
        <v>81.599999999999994</v>
      </c>
      <c r="G18" s="10">
        <v>92.3</v>
      </c>
      <c r="H18" s="10">
        <v>79.400000000000006</v>
      </c>
      <c r="I18" s="10">
        <v>79.900000000000006</v>
      </c>
      <c r="J18" s="10">
        <v>94.1</v>
      </c>
      <c r="K18" s="10">
        <v>81.3</v>
      </c>
    </row>
    <row r="19" spans="1:11" x14ac:dyDescent="0.35">
      <c r="A19" s="7">
        <v>2012</v>
      </c>
      <c r="B19" s="10">
        <v>83.6</v>
      </c>
      <c r="C19" s="10">
        <v>82.2</v>
      </c>
      <c r="D19" s="10">
        <v>87.5</v>
      </c>
      <c r="E19" s="10">
        <v>83.4</v>
      </c>
      <c r="F19" s="10">
        <v>87</v>
      </c>
      <c r="G19" s="10">
        <v>88.3</v>
      </c>
      <c r="H19" s="10">
        <v>78.7</v>
      </c>
      <c r="I19" s="10">
        <v>82.1</v>
      </c>
      <c r="J19" s="10">
        <v>97.3</v>
      </c>
      <c r="K19" s="10">
        <v>84</v>
      </c>
    </row>
    <row r="20" spans="1:11" x14ac:dyDescent="0.35">
      <c r="A20" s="7">
        <v>2013</v>
      </c>
      <c r="B20" s="10">
        <v>83.4</v>
      </c>
      <c r="C20" s="10">
        <v>85.8</v>
      </c>
      <c r="D20" s="10">
        <v>84.9</v>
      </c>
      <c r="E20" s="10">
        <v>86.5</v>
      </c>
      <c r="F20" s="10">
        <v>84.4</v>
      </c>
      <c r="G20" s="10">
        <v>94.1</v>
      </c>
      <c r="H20" s="10">
        <v>86.2</v>
      </c>
      <c r="I20" s="10">
        <v>85.2</v>
      </c>
      <c r="J20" s="10">
        <v>95.1</v>
      </c>
      <c r="K20" s="10">
        <v>86.5</v>
      </c>
    </row>
    <row r="21" spans="1:11" x14ac:dyDescent="0.35">
      <c r="A21" s="7">
        <v>2014</v>
      </c>
      <c r="B21" s="10">
        <v>75.5</v>
      </c>
      <c r="C21" s="10">
        <v>86</v>
      </c>
      <c r="D21" s="10">
        <v>85.6</v>
      </c>
      <c r="E21" s="10">
        <v>89.8</v>
      </c>
      <c r="F21" s="10">
        <v>91.4</v>
      </c>
      <c r="G21" s="10">
        <v>90.4</v>
      </c>
      <c r="H21" s="10">
        <v>87.8</v>
      </c>
      <c r="I21" s="10">
        <v>87.4</v>
      </c>
      <c r="J21" s="10">
        <v>109.9</v>
      </c>
      <c r="K21" s="10">
        <v>88.4</v>
      </c>
    </row>
    <row r="22" spans="1:11" x14ac:dyDescent="0.35">
      <c r="A22" s="7">
        <v>2015</v>
      </c>
      <c r="B22" s="10">
        <v>83.3</v>
      </c>
      <c r="C22" s="10">
        <v>90.2</v>
      </c>
      <c r="D22" s="10">
        <v>106.6</v>
      </c>
      <c r="E22" s="10">
        <v>90.1</v>
      </c>
      <c r="F22" s="10">
        <v>86.3</v>
      </c>
      <c r="G22" s="10">
        <v>96.3</v>
      </c>
      <c r="H22" s="10">
        <v>90.1</v>
      </c>
      <c r="I22" s="10">
        <v>88.8</v>
      </c>
      <c r="J22" s="10">
        <v>105.7</v>
      </c>
      <c r="K22" s="10">
        <v>91.1</v>
      </c>
    </row>
    <row r="23" spans="1:11" x14ac:dyDescent="0.35">
      <c r="A23" s="7">
        <v>2016</v>
      </c>
      <c r="B23" s="10">
        <v>81.099999999999994</v>
      </c>
      <c r="C23" s="10">
        <v>89.5</v>
      </c>
      <c r="D23" s="10">
        <v>93.6</v>
      </c>
      <c r="E23" s="10">
        <v>92</v>
      </c>
      <c r="F23" s="10">
        <v>90.2</v>
      </c>
      <c r="G23" s="10">
        <v>94.2</v>
      </c>
      <c r="H23" s="10">
        <v>92</v>
      </c>
      <c r="I23" s="10">
        <v>91.8</v>
      </c>
      <c r="J23" s="10">
        <v>94.3</v>
      </c>
      <c r="K23" s="10">
        <v>91.3</v>
      </c>
    </row>
    <row r="24" spans="1:11" x14ac:dyDescent="0.35">
      <c r="A24" s="7">
        <v>2017</v>
      </c>
      <c r="B24" s="10">
        <v>88.8</v>
      </c>
      <c r="C24" s="10">
        <v>92.4</v>
      </c>
      <c r="D24" s="10">
        <v>96</v>
      </c>
      <c r="E24" s="10">
        <v>94</v>
      </c>
      <c r="F24" s="10">
        <v>90.6</v>
      </c>
      <c r="G24" s="10">
        <v>98</v>
      </c>
      <c r="H24" s="10">
        <v>93.4</v>
      </c>
      <c r="I24" s="10">
        <v>94.4</v>
      </c>
      <c r="J24" s="10">
        <v>95.8</v>
      </c>
      <c r="K24" s="10">
        <v>93.6</v>
      </c>
    </row>
    <row r="25" spans="1:11" x14ac:dyDescent="0.35">
      <c r="A25" s="7">
        <v>2018</v>
      </c>
      <c r="B25" s="10">
        <v>91.7</v>
      </c>
      <c r="C25" s="10">
        <v>95.1</v>
      </c>
      <c r="D25" s="10">
        <v>94.4</v>
      </c>
      <c r="E25" s="10">
        <v>98.2</v>
      </c>
      <c r="F25" s="10">
        <v>92.6</v>
      </c>
      <c r="G25" s="10">
        <v>100.9</v>
      </c>
      <c r="H25" s="10">
        <v>95.3</v>
      </c>
      <c r="I25" s="10">
        <v>101.1</v>
      </c>
      <c r="J25" s="10">
        <v>105.4</v>
      </c>
      <c r="K25" s="10">
        <v>97.2</v>
      </c>
    </row>
    <row r="26" spans="1:11" x14ac:dyDescent="0.35">
      <c r="A26" s="7">
        <v>2019</v>
      </c>
      <c r="B26" s="10">
        <v>100</v>
      </c>
      <c r="C26" s="10">
        <v>100</v>
      </c>
      <c r="D26" s="10">
        <v>100</v>
      </c>
      <c r="E26" s="10">
        <v>100</v>
      </c>
      <c r="F26" s="10">
        <v>100</v>
      </c>
      <c r="G26" s="10">
        <v>100</v>
      </c>
      <c r="H26" s="10">
        <v>100</v>
      </c>
      <c r="I26" s="10">
        <v>100</v>
      </c>
      <c r="J26" s="10">
        <v>100</v>
      </c>
      <c r="K26" s="10">
        <v>100</v>
      </c>
    </row>
    <row r="27" spans="1:11" x14ac:dyDescent="0.35">
      <c r="A27" s="7">
        <v>2020</v>
      </c>
      <c r="B27" s="10">
        <v>92.2</v>
      </c>
      <c r="C27" s="10">
        <v>99.6</v>
      </c>
      <c r="D27" s="10">
        <v>128.19999999999999</v>
      </c>
      <c r="E27" s="10">
        <v>102.5</v>
      </c>
      <c r="F27" s="10">
        <v>103.8</v>
      </c>
      <c r="G27" s="10">
        <v>91</v>
      </c>
      <c r="H27" s="10">
        <v>97.3</v>
      </c>
      <c r="I27" s="10">
        <v>106.4</v>
      </c>
      <c r="J27" s="10">
        <v>98.4</v>
      </c>
      <c r="K27" s="10">
        <v>103.1</v>
      </c>
    </row>
    <row r="28" spans="1:11" x14ac:dyDescent="0.35">
      <c r="A28" s="7">
        <v>2021</v>
      </c>
      <c r="B28" s="10">
        <v>95.2</v>
      </c>
      <c r="C28" s="10">
        <v>96.2</v>
      </c>
      <c r="D28" s="10">
        <v>105</v>
      </c>
      <c r="E28" s="10">
        <v>104.1</v>
      </c>
      <c r="F28" s="10">
        <v>96</v>
      </c>
      <c r="G28" s="10">
        <v>104.6</v>
      </c>
      <c r="H28" s="10">
        <v>105.4</v>
      </c>
      <c r="I28" s="10">
        <v>107.3</v>
      </c>
      <c r="J28" s="10">
        <v>98.7</v>
      </c>
      <c r="K28" s="10">
        <v>102.9</v>
      </c>
    </row>
    <row r="29" spans="1:11" x14ac:dyDescent="0.35">
      <c r="A29" s="7">
        <v>2022</v>
      </c>
      <c r="B29" s="10">
        <v>140.6</v>
      </c>
      <c r="C29" s="10">
        <v>98.9</v>
      </c>
      <c r="D29" s="10">
        <v>116.4</v>
      </c>
      <c r="E29" s="10">
        <v>110.2</v>
      </c>
      <c r="F29" s="10">
        <v>106.4</v>
      </c>
      <c r="G29" s="10">
        <v>123.6</v>
      </c>
      <c r="H29" s="10">
        <v>106.2</v>
      </c>
      <c r="I29" s="10">
        <v>114.2</v>
      </c>
      <c r="J29" s="10">
        <v>101.9</v>
      </c>
      <c r="K29" s="10">
        <v>111</v>
      </c>
    </row>
  </sheetData>
  <pageMargins left="0.7" right="0.7" top="0.75" bottom="0.75" header="0.3" footer="0.3"/>
  <pageSetup paperSize="9" orientation="portrait" horizontalDpi="300" verticalDpi="300"/>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K29"/>
  <sheetViews>
    <sheetView workbookViewId="0">
      <selection activeCell="A2" sqref="A2"/>
    </sheetView>
  </sheetViews>
  <sheetFormatPr defaultColWidth="11.07421875" defaultRowHeight="15.5" x14ac:dyDescent="0.35"/>
  <cols>
    <col min="1" max="11" width="16.69140625" customWidth="1"/>
  </cols>
  <sheetData>
    <row r="1" spans="1:11" ht="20" x14ac:dyDescent="0.4">
      <c r="A1" s="4" t="s">
        <v>144</v>
      </c>
    </row>
    <row r="2" spans="1:11" x14ac:dyDescent="0.35">
      <c r="A2" t="s">
        <v>3</v>
      </c>
    </row>
    <row r="3" spans="1:11" x14ac:dyDescent="0.35">
      <c r="A3" s="20" t="s">
        <v>134</v>
      </c>
    </row>
    <row r="4" spans="1:11" ht="62" x14ac:dyDescent="0.35">
      <c r="A4" s="8" t="s">
        <v>49</v>
      </c>
      <c r="B4" s="8" t="s">
        <v>50</v>
      </c>
      <c r="C4" s="8" t="s">
        <v>51</v>
      </c>
      <c r="D4" s="8" t="s">
        <v>52</v>
      </c>
      <c r="E4" s="8" t="s">
        <v>53</v>
      </c>
      <c r="F4" s="8" t="s">
        <v>54</v>
      </c>
      <c r="G4" s="8" t="s">
        <v>55</v>
      </c>
      <c r="H4" s="8" t="s">
        <v>56</v>
      </c>
      <c r="I4" s="8" t="s">
        <v>57</v>
      </c>
      <c r="J4" s="8" t="s">
        <v>58</v>
      </c>
      <c r="K4" s="8" t="s">
        <v>59</v>
      </c>
    </row>
    <row r="5" spans="1:11" x14ac:dyDescent="0.35">
      <c r="A5" s="7">
        <v>1998</v>
      </c>
      <c r="B5" s="10">
        <v>51.5</v>
      </c>
      <c r="C5" s="10">
        <v>42.2</v>
      </c>
      <c r="D5" s="10">
        <v>47.3</v>
      </c>
      <c r="E5" s="10">
        <v>50.7</v>
      </c>
      <c r="F5" s="10">
        <v>53.4</v>
      </c>
      <c r="G5" s="10">
        <v>59.1</v>
      </c>
      <c r="H5" s="10">
        <v>56.7</v>
      </c>
      <c r="I5" s="10">
        <v>46.1</v>
      </c>
      <c r="J5" s="10">
        <v>50.4</v>
      </c>
      <c r="K5" s="10">
        <v>51.3</v>
      </c>
    </row>
    <row r="6" spans="1:11" x14ac:dyDescent="0.35">
      <c r="A6" s="7">
        <v>1999</v>
      </c>
      <c r="B6" s="10">
        <v>49.5</v>
      </c>
      <c r="C6" s="10">
        <v>40.799999999999997</v>
      </c>
      <c r="D6" s="10">
        <v>50.6</v>
      </c>
      <c r="E6" s="10">
        <v>52.5</v>
      </c>
      <c r="F6" s="10">
        <v>54.2</v>
      </c>
      <c r="G6" s="10">
        <v>56.9</v>
      </c>
      <c r="H6" s="10">
        <v>59.4</v>
      </c>
      <c r="I6" s="10">
        <v>49.2</v>
      </c>
      <c r="J6" s="10">
        <v>50.6</v>
      </c>
      <c r="K6" s="10">
        <v>52.1</v>
      </c>
    </row>
    <row r="7" spans="1:11" x14ac:dyDescent="0.35">
      <c r="A7" s="7">
        <v>2000</v>
      </c>
      <c r="B7" s="10">
        <v>46.1</v>
      </c>
      <c r="C7" s="10">
        <v>44.4</v>
      </c>
      <c r="D7" s="10">
        <v>53.7</v>
      </c>
      <c r="E7" s="10">
        <v>54.2</v>
      </c>
      <c r="F7" s="10">
        <v>54.4</v>
      </c>
      <c r="G7" s="10">
        <v>65.7</v>
      </c>
      <c r="H7" s="10">
        <v>56.9</v>
      </c>
      <c r="I7" s="10">
        <v>51.5</v>
      </c>
      <c r="J7" s="10">
        <v>56</v>
      </c>
      <c r="K7" s="10">
        <v>53.8</v>
      </c>
    </row>
    <row r="8" spans="1:11" x14ac:dyDescent="0.35">
      <c r="A8" s="7">
        <v>2001</v>
      </c>
      <c r="B8" s="10">
        <v>45.2</v>
      </c>
      <c r="C8" s="10">
        <v>45.6</v>
      </c>
      <c r="D8" s="10">
        <v>56.8</v>
      </c>
      <c r="E8" s="10">
        <v>55.9</v>
      </c>
      <c r="F8" s="10">
        <v>55.3</v>
      </c>
      <c r="G8" s="10">
        <v>67.599999999999994</v>
      </c>
      <c r="H8" s="10">
        <v>58.4</v>
      </c>
      <c r="I8" s="10">
        <v>54.2</v>
      </c>
      <c r="J8" s="10">
        <v>58.6</v>
      </c>
      <c r="K8" s="10">
        <v>55.1</v>
      </c>
    </row>
    <row r="9" spans="1:11" x14ac:dyDescent="0.35">
      <c r="A9" s="7">
        <v>2002</v>
      </c>
      <c r="B9" s="10">
        <v>52.5</v>
      </c>
      <c r="C9" s="10">
        <v>48.7</v>
      </c>
      <c r="D9" s="10">
        <v>62.7</v>
      </c>
      <c r="E9" s="10">
        <v>57.3</v>
      </c>
      <c r="F9" s="10">
        <v>55.8</v>
      </c>
      <c r="G9" s="10">
        <v>71.099999999999994</v>
      </c>
      <c r="H9" s="10">
        <v>60.9</v>
      </c>
      <c r="I9" s="10">
        <v>55</v>
      </c>
      <c r="J9" s="10">
        <v>63.2</v>
      </c>
      <c r="K9" s="10">
        <v>57.3</v>
      </c>
    </row>
    <row r="10" spans="1:11" x14ac:dyDescent="0.35">
      <c r="A10" s="7">
        <v>2003</v>
      </c>
      <c r="B10" s="10">
        <v>55.9</v>
      </c>
      <c r="C10" s="10">
        <v>52.6</v>
      </c>
      <c r="D10" s="10">
        <v>65.900000000000006</v>
      </c>
      <c r="E10" s="10">
        <v>60.5</v>
      </c>
      <c r="F10" s="10">
        <v>59.3</v>
      </c>
      <c r="G10" s="10">
        <v>75</v>
      </c>
      <c r="H10" s="10">
        <v>63.1</v>
      </c>
      <c r="I10" s="10">
        <v>57.4</v>
      </c>
      <c r="J10" s="10">
        <v>66.099999999999994</v>
      </c>
      <c r="K10" s="10">
        <v>60.4</v>
      </c>
    </row>
    <row r="11" spans="1:11" x14ac:dyDescent="0.35">
      <c r="A11" s="7">
        <v>2004</v>
      </c>
      <c r="B11" s="10">
        <v>63.8</v>
      </c>
      <c r="C11" s="10">
        <v>57.1</v>
      </c>
      <c r="D11" s="10">
        <v>67.5</v>
      </c>
      <c r="E11" s="10">
        <v>64.099999999999994</v>
      </c>
      <c r="F11" s="10">
        <v>62.2</v>
      </c>
      <c r="G11" s="10">
        <v>74.099999999999994</v>
      </c>
      <c r="H11" s="10">
        <v>67.900000000000006</v>
      </c>
      <c r="I11" s="10">
        <v>60.8</v>
      </c>
      <c r="J11" s="10">
        <v>74.3</v>
      </c>
      <c r="K11" s="10">
        <v>64.2</v>
      </c>
    </row>
    <row r="12" spans="1:11" x14ac:dyDescent="0.35">
      <c r="A12" s="7">
        <v>2005</v>
      </c>
      <c r="B12" s="10">
        <v>62</v>
      </c>
      <c r="C12" s="10">
        <v>62.6</v>
      </c>
      <c r="D12" s="10">
        <v>69.2</v>
      </c>
      <c r="E12" s="10">
        <v>66.8</v>
      </c>
      <c r="F12" s="10">
        <v>65</v>
      </c>
      <c r="G12" s="10">
        <v>76.400000000000006</v>
      </c>
      <c r="H12" s="10">
        <v>71.900000000000006</v>
      </c>
      <c r="I12" s="10">
        <v>63</v>
      </c>
      <c r="J12" s="10">
        <v>75</v>
      </c>
      <c r="K12" s="10">
        <v>66.8</v>
      </c>
    </row>
    <row r="13" spans="1:11" x14ac:dyDescent="0.35">
      <c r="A13" s="7">
        <v>2006</v>
      </c>
      <c r="B13" s="10">
        <v>66.8</v>
      </c>
      <c r="C13" s="10">
        <v>67.7</v>
      </c>
      <c r="D13" s="10">
        <v>75.599999999999994</v>
      </c>
      <c r="E13" s="10">
        <v>69.7</v>
      </c>
      <c r="F13" s="10">
        <v>69.7</v>
      </c>
      <c r="G13" s="10">
        <v>75.599999999999994</v>
      </c>
      <c r="H13" s="10">
        <v>73.7</v>
      </c>
      <c r="I13" s="10">
        <v>66.099999999999994</v>
      </c>
      <c r="J13" s="10">
        <v>76.8</v>
      </c>
      <c r="K13" s="10">
        <v>70.400000000000006</v>
      </c>
    </row>
    <row r="14" spans="1:11" x14ac:dyDescent="0.35">
      <c r="A14" s="7">
        <v>2007</v>
      </c>
      <c r="B14" s="10">
        <v>72.900000000000006</v>
      </c>
      <c r="C14" s="10">
        <v>64.599999999999994</v>
      </c>
      <c r="D14" s="10">
        <v>75.8</v>
      </c>
      <c r="E14" s="10">
        <v>73.099999999999994</v>
      </c>
      <c r="F14" s="10">
        <v>71.599999999999994</v>
      </c>
      <c r="G14" s="10">
        <v>74.400000000000006</v>
      </c>
      <c r="H14" s="10">
        <v>77</v>
      </c>
      <c r="I14" s="10">
        <v>70.099999999999994</v>
      </c>
      <c r="J14" s="10">
        <v>81.5</v>
      </c>
      <c r="K14" s="10">
        <v>73</v>
      </c>
    </row>
    <row r="15" spans="1:11" x14ac:dyDescent="0.35">
      <c r="A15" s="7">
        <v>2008</v>
      </c>
      <c r="B15" s="10">
        <v>76.400000000000006</v>
      </c>
      <c r="C15" s="10">
        <v>71.8</v>
      </c>
      <c r="D15" s="10">
        <v>77.2</v>
      </c>
      <c r="E15" s="10">
        <v>74.900000000000006</v>
      </c>
      <c r="F15" s="10">
        <v>74.3</v>
      </c>
      <c r="G15" s="10">
        <v>80.8</v>
      </c>
      <c r="H15" s="10">
        <v>77.599999999999994</v>
      </c>
      <c r="I15" s="10">
        <v>71.900000000000006</v>
      </c>
      <c r="J15" s="10">
        <v>83.7</v>
      </c>
      <c r="K15" s="10">
        <v>75.5</v>
      </c>
    </row>
    <row r="16" spans="1:11" x14ac:dyDescent="0.35">
      <c r="A16" s="7">
        <v>2009</v>
      </c>
      <c r="B16" s="10">
        <v>83.3</v>
      </c>
      <c r="C16" s="10">
        <v>76.7</v>
      </c>
      <c r="D16" s="10">
        <v>75.5</v>
      </c>
      <c r="E16" s="10">
        <v>77.3</v>
      </c>
      <c r="F16" s="10">
        <v>79.8</v>
      </c>
      <c r="G16" s="10">
        <v>83.8</v>
      </c>
      <c r="H16" s="10">
        <v>81.2</v>
      </c>
      <c r="I16" s="10">
        <v>71</v>
      </c>
      <c r="J16" s="10">
        <v>92.6</v>
      </c>
      <c r="K16" s="10">
        <v>77.900000000000006</v>
      </c>
    </row>
    <row r="17" spans="1:11" x14ac:dyDescent="0.35">
      <c r="A17" s="7">
        <v>2010</v>
      </c>
      <c r="B17" s="10">
        <v>75.8</v>
      </c>
      <c r="C17" s="10">
        <v>85.1</v>
      </c>
      <c r="D17" s="10">
        <v>79.5</v>
      </c>
      <c r="E17" s="10">
        <v>78.400000000000006</v>
      </c>
      <c r="F17" s="10">
        <v>80.599999999999994</v>
      </c>
      <c r="G17" s="10">
        <v>86.1</v>
      </c>
      <c r="H17" s="10">
        <v>83.5</v>
      </c>
      <c r="I17" s="10">
        <v>73.5</v>
      </c>
      <c r="J17" s="10">
        <v>87.6</v>
      </c>
      <c r="K17" s="10">
        <v>79.400000000000006</v>
      </c>
    </row>
    <row r="18" spans="1:11" x14ac:dyDescent="0.35">
      <c r="A18" s="7">
        <v>2011</v>
      </c>
      <c r="B18" s="10">
        <v>78.8</v>
      </c>
      <c r="C18" s="10">
        <v>82.9</v>
      </c>
      <c r="D18" s="10">
        <v>76.7</v>
      </c>
      <c r="E18" s="10">
        <v>80.400000000000006</v>
      </c>
      <c r="F18" s="10">
        <v>82.2</v>
      </c>
      <c r="G18" s="10">
        <v>91.3</v>
      </c>
      <c r="H18" s="10">
        <v>79.400000000000006</v>
      </c>
      <c r="I18" s="10">
        <v>77.099999999999994</v>
      </c>
      <c r="J18" s="10">
        <v>93</v>
      </c>
      <c r="K18" s="10">
        <v>80.599999999999994</v>
      </c>
    </row>
    <row r="19" spans="1:11" x14ac:dyDescent="0.35">
      <c r="A19" s="7">
        <v>2012</v>
      </c>
      <c r="B19" s="10">
        <v>88.3</v>
      </c>
      <c r="C19" s="10">
        <v>82.1</v>
      </c>
      <c r="D19" s="10">
        <v>83</v>
      </c>
      <c r="E19" s="10">
        <v>82.6</v>
      </c>
      <c r="F19" s="10">
        <v>86.6</v>
      </c>
      <c r="G19" s="10">
        <v>86.8</v>
      </c>
      <c r="H19" s="10">
        <v>79.7</v>
      </c>
      <c r="I19" s="10">
        <v>80.099999999999994</v>
      </c>
      <c r="J19" s="10">
        <v>94.6</v>
      </c>
      <c r="K19" s="10">
        <v>83.4</v>
      </c>
    </row>
    <row r="20" spans="1:11" x14ac:dyDescent="0.35">
      <c r="A20" s="7">
        <v>2013</v>
      </c>
      <c r="B20" s="10">
        <v>88.9</v>
      </c>
      <c r="C20" s="10">
        <v>84.3</v>
      </c>
      <c r="D20" s="10">
        <v>84.3</v>
      </c>
      <c r="E20" s="10">
        <v>86.8</v>
      </c>
      <c r="F20" s="10">
        <v>85</v>
      </c>
      <c r="G20" s="10">
        <v>92.4</v>
      </c>
      <c r="H20" s="10">
        <v>87.5</v>
      </c>
      <c r="I20" s="10">
        <v>84.9</v>
      </c>
      <c r="J20" s="10">
        <v>99.6</v>
      </c>
      <c r="K20" s="10">
        <v>87.2</v>
      </c>
    </row>
    <row r="21" spans="1:11" x14ac:dyDescent="0.35">
      <c r="A21" s="7">
        <v>2014</v>
      </c>
      <c r="B21" s="10">
        <v>81.400000000000006</v>
      </c>
      <c r="C21" s="10">
        <v>85.1</v>
      </c>
      <c r="D21" s="10">
        <v>88</v>
      </c>
      <c r="E21" s="10">
        <v>89.2</v>
      </c>
      <c r="F21" s="10">
        <v>90</v>
      </c>
      <c r="G21" s="10">
        <v>92.9</v>
      </c>
      <c r="H21" s="10">
        <v>90.4</v>
      </c>
      <c r="I21" s="10">
        <v>85.4</v>
      </c>
      <c r="J21" s="10">
        <v>101.7</v>
      </c>
      <c r="K21" s="10">
        <v>88.9</v>
      </c>
    </row>
    <row r="22" spans="1:11" x14ac:dyDescent="0.35">
      <c r="A22" s="7">
        <v>2015</v>
      </c>
      <c r="B22" s="10">
        <v>90.7</v>
      </c>
      <c r="C22" s="10">
        <v>86.4</v>
      </c>
      <c r="D22" s="10">
        <v>101.8</v>
      </c>
      <c r="E22" s="10">
        <v>89.1</v>
      </c>
      <c r="F22" s="10">
        <v>86</v>
      </c>
      <c r="G22" s="10">
        <v>98.4</v>
      </c>
      <c r="H22" s="10">
        <v>91.9</v>
      </c>
      <c r="I22" s="10">
        <v>86.2</v>
      </c>
      <c r="J22" s="10">
        <v>97.6</v>
      </c>
      <c r="K22" s="10">
        <v>90.2</v>
      </c>
    </row>
    <row r="23" spans="1:11" x14ac:dyDescent="0.35">
      <c r="A23" s="7">
        <v>2016</v>
      </c>
      <c r="B23" s="10">
        <v>85.6</v>
      </c>
      <c r="C23" s="10">
        <v>89.3</v>
      </c>
      <c r="D23" s="10">
        <v>96.7</v>
      </c>
      <c r="E23" s="10">
        <v>92.1</v>
      </c>
      <c r="F23" s="10">
        <v>90.2</v>
      </c>
      <c r="G23" s="10">
        <v>93</v>
      </c>
      <c r="H23" s="10">
        <v>96.3</v>
      </c>
      <c r="I23" s="10">
        <v>90.3</v>
      </c>
      <c r="J23" s="10">
        <v>91.3</v>
      </c>
      <c r="K23" s="10">
        <v>92</v>
      </c>
    </row>
    <row r="24" spans="1:11" x14ac:dyDescent="0.35">
      <c r="A24" s="7">
        <v>2017</v>
      </c>
      <c r="B24" s="10">
        <v>92.1</v>
      </c>
      <c r="C24" s="10">
        <v>91.1</v>
      </c>
      <c r="D24" s="10">
        <v>96.6</v>
      </c>
      <c r="E24" s="10">
        <v>95.5</v>
      </c>
      <c r="F24" s="10">
        <v>91.8</v>
      </c>
      <c r="G24" s="10">
        <v>98.1</v>
      </c>
      <c r="H24" s="10">
        <v>98.2</v>
      </c>
      <c r="I24" s="10">
        <v>94.3</v>
      </c>
      <c r="J24" s="10">
        <v>99</v>
      </c>
      <c r="K24" s="10">
        <v>95.2</v>
      </c>
    </row>
    <row r="25" spans="1:11" x14ac:dyDescent="0.35">
      <c r="A25" s="7">
        <v>2018</v>
      </c>
      <c r="B25" s="10">
        <v>93.6</v>
      </c>
      <c r="C25" s="10">
        <v>94.5</v>
      </c>
      <c r="D25" s="10">
        <v>93.9</v>
      </c>
      <c r="E25" s="10">
        <v>98.9</v>
      </c>
      <c r="F25" s="10">
        <v>93.5</v>
      </c>
      <c r="G25" s="10">
        <v>99.4</v>
      </c>
      <c r="H25" s="10">
        <v>99.4</v>
      </c>
      <c r="I25" s="10">
        <v>99.6</v>
      </c>
      <c r="J25" s="10">
        <v>106.2</v>
      </c>
      <c r="K25" s="10">
        <v>98</v>
      </c>
    </row>
    <row r="26" spans="1:11" x14ac:dyDescent="0.35">
      <c r="A26" s="7">
        <v>2019</v>
      </c>
      <c r="B26" s="10">
        <v>100</v>
      </c>
      <c r="C26" s="10">
        <v>100</v>
      </c>
      <c r="D26" s="10">
        <v>100</v>
      </c>
      <c r="E26" s="10">
        <v>100</v>
      </c>
      <c r="F26" s="10">
        <v>100</v>
      </c>
      <c r="G26" s="10">
        <v>100</v>
      </c>
      <c r="H26" s="10">
        <v>100</v>
      </c>
      <c r="I26" s="10">
        <v>100</v>
      </c>
      <c r="J26" s="10">
        <v>100</v>
      </c>
      <c r="K26" s="10">
        <v>100</v>
      </c>
    </row>
    <row r="27" spans="1:11" x14ac:dyDescent="0.35">
      <c r="A27" s="7">
        <v>2020</v>
      </c>
      <c r="B27" s="10">
        <v>90.2</v>
      </c>
      <c r="C27" s="10">
        <v>82</v>
      </c>
      <c r="D27" s="10">
        <v>98.9</v>
      </c>
      <c r="E27" s="10">
        <v>92.7</v>
      </c>
      <c r="F27" s="10">
        <v>81.400000000000006</v>
      </c>
      <c r="G27" s="10">
        <v>84.4</v>
      </c>
      <c r="H27" s="10">
        <v>92.9</v>
      </c>
      <c r="I27" s="10">
        <v>101.8</v>
      </c>
      <c r="J27" s="10">
        <v>75.8</v>
      </c>
      <c r="K27" s="10">
        <v>92</v>
      </c>
    </row>
    <row r="28" spans="1:11" x14ac:dyDescent="0.35">
      <c r="A28" s="7">
        <v>2021</v>
      </c>
      <c r="B28" s="10">
        <v>96.2</v>
      </c>
      <c r="C28" s="10">
        <v>92.6</v>
      </c>
      <c r="D28" s="10">
        <v>101.7</v>
      </c>
      <c r="E28" s="10">
        <v>102.4</v>
      </c>
      <c r="F28" s="10">
        <v>89.3</v>
      </c>
      <c r="G28" s="10">
        <v>102.2</v>
      </c>
      <c r="H28" s="10">
        <v>106.3</v>
      </c>
      <c r="I28" s="10">
        <v>109.3</v>
      </c>
      <c r="J28" s="10">
        <v>92.2</v>
      </c>
      <c r="K28" s="10">
        <v>101.1</v>
      </c>
    </row>
    <row r="29" spans="1:11" x14ac:dyDescent="0.35">
      <c r="A29" s="7">
        <v>2022</v>
      </c>
      <c r="B29" s="10">
        <v>136.30000000000001</v>
      </c>
      <c r="C29" s="10">
        <v>100.8</v>
      </c>
      <c r="D29" s="10">
        <v>109.7</v>
      </c>
      <c r="E29" s="10">
        <v>109</v>
      </c>
      <c r="F29" s="10">
        <v>103.8</v>
      </c>
      <c r="G29" s="10">
        <v>115</v>
      </c>
      <c r="H29" s="10">
        <v>109.3</v>
      </c>
      <c r="I29" s="10">
        <v>111.7</v>
      </c>
      <c r="J29" s="10">
        <v>109.6</v>
      </c>
      <c r="K29" s="10">
        <v>109.4</v>
      </c>
    </row>
  </sheetData>
  <pageMargins left="0.7" right="0.7" top="0.75" bottom="0.75" header="0.3" footer="0.3"/>
  <pageSetup paperSize="9" orientation="portrait" horizontalDpi="300" verticalDpi="300"/>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V29"/>
  <sheetViews>
    <sheetView workbookViewId="0">
      <selection activeCell="A2" sqref="A2"/>
    </sheetView>
  </sheetViews>
  <sheetFormatPr defaultColWidth="11.07421875" defaultRowHeight="15.5" x14ac:dyDescent="0.35"/>
  <cols>
    <col min="1" max="21" width="16.69140625" customWidth="1"/>
  </cols>
  <sheetData>
    <row r="1" spans="1:22" ht="20" x14ac:dyDescent="0.4">
      <c r="A1" s="4" t="s">
        <v>145</v>
      </c>
    </row>
    <row r="2" spans="1:22" x14ac:dyDescent="0.35">
      <c r="A2" t="s">
        <v>3</v>
      </c>
    </row>
    <row r="3" spans="1:22" x14ac:dyDescent="0.35">
      <c r="A3" s="20" t="s">
        <v>134</v>
      </c>
    </row>
    <row r="4" spans="1:22" ht="62" x14ac:dyDescent="0.35">
      <c r="A4" s="8" t="s">
        <v>49</v>
      </c>
      <c r="B4" s="8" t="s">
        <v>60</v>
      </c>
      <c r="C4" s="8" t="s">
        <v>61</v>
      </c>
      <c r="D4" s="8" t="s">
        <v>51</v>
      </c>
      <c r="E4" s="8" t="s">
        <v>62</v>
      </c>
      <c r="F4" s="8" t="s">
        <v>63</v>
      </c>
      <c r="G4" s="8" t="s">
        <v>52</v>
      </c>
      <c r="H4" s="8" t="s">
        <v>64</v>
      </c>
      <c r="I4" s="8" t="s">
        <v>65</v>
      </c>
      <c r="J4" s="8" t="s">
        <v>66</v>
      </c>
      <c r="K4" s="8" t="s">
        <v>67</v>
      </c>
      <c r="L4" s="8" t="s">
        <v>68</v>
      </c>
      <c r="M4" s="8" t="s">
        <v>69</v>
      </c>
      <c r="N4" s="8" t="s">
        <v>70</v>
      </c>
      <c r="O4" s="8" t="s">
        <v>71</v>
      </c>
      <c r="P4" s="8" t="s">
        <v>72</v>
      </c>
      <c r="Q4" s="8" t="s">
        <v>73</v>
      </c>
      <c r="R4" s="8" t="s">
        <v>74</v>
      </c>
      <c r="S4" s="8" t="s">
        <v>75</v>
      </c>
      <c r="T4" s="8" t="s">
        <v>76</v>
      </c>
      <c r="U4" s="8" t="s">
        <v>77</v>
      </c>
      <c r="V4" s="8" t="s">
        <v>59</v>
      </c>
    </row>
    <row r="5" spans="1:22" x14ac:dyDescent="0.35">
      <c r="A5" s="7">
        <v>1998</v>
      </c>
      <c r="B5" s="10">
        <v>51.989177099865799</v>
      </c>
      <c r="C5" s="10">
        <v>92.359719303640702</v>
      </c>
      <c r="D5" s="10">
        <v>45.7500538991913</v>
      </c>
      <c r="E5" s="10">
        <v>121.868193450211</v>
      </c>
      <c r="F5" s="10">
        <v>87.264077747622494</v>
      </c>
      <c r="G5" s="10">
        <v>111.37162151490701</v>
      </c>
      <c r="H5" s="10">
        <v>77.515161564522998</v>
      </c>
      <c r="I5" s="10">
        <v>96.887177065358003</v>
      </c>
      <c r="J5" s="10">
        <v>103.42794432978801</v>
      </c>
      <c r="K5" s="10">
        <v>18.521053868525701</v>
      </c>
      <c r="L5" s="10">
        <v>69.558650239835998</v>
      </c>
      <c r="M5" s="10">
        <v>137.714409250953</v>
      </c>
      <c r="N5" s="10">
        <v>88.695086050486594</v>
      </c>
      <c r="O5" s="10">
        <v>59.389598315609</v>
      </c>
      <c r="P5" s="10">
        <v>83.262062562204704</v>
      </c>
      <c r="Q5" s="10">
        <v>139.33212523451701</v>
      </c>
      <c r="R5" s="10">
        <v>103.14427884199</v>
      </c>
      <c r="S5" s="10">
        <v>103.33378983522</v>
      </c>
      <c r="T5" s="10">
        <v>108.871798250558</v>
      </c>
      <c r="U5" s="10">
        <v>23.477817082226501</v>
      </c>
      <c r="V5" s="10">
        <v>76.912151084324705</v>
      </c>
    </row>
    <row r="6" spans="1:22" x14ac:dyDescent="0.35">
      <c r="A6" s="7">
        <v>1999</v>
      </c>
      <c r="B6" s="10">
        <v>59.904093769931599</v>
      </c>
      <c r="C6" s="10">
        <v>80.914599392310095</v>
      </c>
      <c r="D6" s="10">
        <v>46.564593910763698</v>
      </c>
      <c r="E6" s="10">
        <v>148.41433252633701</v>
      </c>
      <c r="F6" s="10">
        <v>102.095903015452</v>
      </c>
      <c r="G6" s="10">
        <v>109.90316556431701</v>
      </c>
      <c r="H6" s="10">
        <v>72.577681713018805</v>
      </c>
      <c r="I6" s="10">
        <v>95.482769552709797</v>
      </c>
      <c r="J6" s="10">
        <v>104.383483497501</v>
      </c>
      <c r="K6" s="10">
        <v>17.468725243578302</v>
      </c>
      <c r="L6" s="10">
        <v>73.305818979194498</v>
      </c>
      <c r="M6" s="10">
        <v>166.94205441638599</v>
      </c>
      <c r="N6" s="10">
        <v>86.912678274256905</v>
      </c>
      <c r="O6" s="10">
        <v>66.424865046668501</v>
      </c>
      <c r="P6" s="10">
        <v>86.098369773061293</v>
      </c>
      <c r="Q6" s="10">
        <v>141.57661808219299</v>
      </c>
      <c r="R6" s="10">
        <v>113.27742290754399</v>
      </c>
      <c r="S6" s="10">
        <v>102.411489961274</v>
      </c>
      <c r="T6" s="10">
        <v>105.184138653487</v>
      </c>
      <c r="U6" s="10">
        <v>28.9070075477972</v>
      </c>
      <c r="V6" s="10">
        <v>78.392889299572303</v>
      </c>
    </row>
    <row r="7" spans="1:22" x14ac:dyDescent="0.35">
      <c r="A7" s="7">
        <v>2000</v>
      </c>
      <c r="B7" s="10">
        <v>55.4571545080235</v>
      </c>
      <c r="C7" s="10">
        <v>79.355783646336604</v>
      </c>
      <c r="D7" s="10">
        <v>52.022579403437597</v>
      </c>
      <c r="E7" s="10">
        <v>155.47535238606201</v>
      </c>
      <c r="F7" s="10">
        <v>107.91735126895701</v>
      </c>
      <c r="G7" s="10">
        <v>106.021430214216</v>
      </c>
      <c r="H7" s="10">
        <v>75.848284960038697</v>
      </c>
      <c r="I7" s="10">
        <v>110.34952603333301</v>
      </c>
      <c r="J7" s="10">
        <v>96.978632696500199</v>
      </c>
      <c r="K7" s="10">
        <v>22.384957161552499</v>
      </c>
      <c r="L7" s="10">
        <v>70.188685160303706</v>
      </c>
      <c r="M7" s="10">
        <v>134.55905216332201</v>
      </c>
      <c r="N7" s="10">
        <v>86.521342250902407</v>
      </c>
      <c r="O7" s="10">
        <v>61.449868522141699</v>
      </c>
      <c r="P7" s="10">
        <v>89.943322159612507</v>
      </c>
      <c r="Q7" s="10">
        <v>125.3933317276</v>
      </c>
      <c r="R7" s="10">
        <v>114.082682037925</v>
      </c>
      <c r="S7" s="10">
        <v>105.940633391612</v>
      </c>
      <c r="T7" s="10">
        <v>107.861699925008</v>
      </c>
      <c r="U7" s="10">
        <v>48.254460040242698</v>
      </c>
      <c r="V7" s="10">
        <v>80.029022591129504</v>
      </c>
    </row>
    <row r="8" spans="1:22" x14ac:dyDescent="0.35">
      <c r="A8" s="7">
        <v>2001</v>
      </c>
      <c r="B8" s="10">
        <v>56.757340513901703</v>
      </c>
      <c r="C8" s="10">
        <v>74.563412010851707</v>
      </c>
      <c r="D8" s="10">
        <v>55.195915315073997</v>
      </c>
      <c r="E8" s="10">
        <v>118.267461990223</v>
      </c>
      <c r="F8" s="10">
        <v>102.437921154183</v>
      </c>
      <c r="G8" s="10">
        <v>105.564369260603</v>
      </c>
      <c r="H8" s="10">
        <v>69.105592279490494</v>
      </c>
      <c r="I8" s="10">
        <v>98.483432485209605</v>
      </c>
      <c r="J8" s="10">
        <v>94.285252813553996</v>
      </c>
      <c r="K8" s="10">
        <v>24.048042075450201</v>
      </c>
      <c r="L8" s="10">
        <v>63.510148869893499</v>
      </c>
      <c r="M8" s="10">
        <v>131.24629361286901</v>
      </c>
      <c r="N8" s="10">
        <v>92.482010752494503</v>
      </c>
      <c r="O8" s="10">
        <v>62.206477798335897</v>
      </c>
      <c r="P8" s="10">
        <v>87.710085698078402</v>
      </c>
      <c r="Q8" s="10">
        <v>123.728663481498</v>
      </c>
      <c r="R8" s="10">
        <v>110.419979662682</v>
      </c>
      <c r="S8" s="10">
        <v>94.008482745623596</v>
      </c>
      <c r="T8" s="10">
        <v>91.796254061486295</v>
      </c>
      <c r="U8" s="10">
        <v>72.761166921374794</v>
      </c>
      <c r="V8" s="10">
        <v>78.119873427284801</v>
      </c>
    </row>
    <row r="9" spans="1:22" x14ac:dyDescent="0.35">
      <c r="A9" s="7">
        <v>2002</v>
      </c>
      <c r="B9" s="10">
        <v>64.289814827042704</v>
      </c>
      <c r="C9" s="10">
        <v>88.254528629183596</v>
      </c>
      <c r="D9" s="10">
        <v>60.258178620158901</v>
      </c>
      <c r="E9" s="10">
        <v>185.461164314445</v>
      </c>
      <c r="F9" s="10">
        <v>118.341900417462</v>
      </c>
      <c r="G9" s="10">
        <v>107.952185296108</v>
      </c>
      <c r="H9" s="10">
        <v>69.754664574132306</v>
      </c>
      <c r="I9" s="10">
        <v>97.343393666667495</v>
      </c>
      <c r="J9" s="10">
        <v>99.830127450423305</v>
      </c>
      <c r="K9" s="10">
        <v>27.820112384833799</v>
      </c>
      <c r="L9" s="10">
        <v>66.071150604287098</v>
      </c>
      <c r="M9" s="10">
        <v>133.546946524715</v>
      </c>
      <c r="N9" s="10">
        <v>88.988782745815001</v>
      </c>
      <c r="O9" s="10">
        <v>65.377015041146706</v>
      </c>
      <c r="P9" s="10">
        <v>86.926849076595204</v>
      </c>
      <c r="Q9" s="10">
        <v>108.750731403853</v>
      </c>
      <c r="R9" s="10">
        <v>106.47171649632</v>
      </c>
      <c r="S9" s="10">
        <v>112.947876272819</v>
      </c>
      <c r="T9" s="10">
        <v>106.398352583415</v>
      </c>
      <c r="U9" s="10">
        <v>45.1524807072458</v>
      </c>
      <c r="V9" s="10">
        <v>80.6304634414292</v>
      </c>
    </row>
    <row r="10" spans="1:22" x14ac:dyDescent="0.35">
      <c r="A10" s="7">
        <v>2003</v>
      </c>
      <c r="B10" s="10">
        <v>66.044985020657407</v>
      </c>
      <c r="C10" s="10">
        <v>76.981600852315097</v>
      </c>
      <c r="D10" s="10">
        <v>63.8695048689845</v>
      </c>
      <c r="E10" s="10">
        <v>232.47696202343599</v>
      </c>
      <c r="F10" s="10">
        <v>119.44305764139899</v>
      </c>
      <c r="G10" s="10">
        <v>107.587621392816</v>
      </c>
      <c r="H10" s="10">
        <v>71.186591238052301</v>
      </c>
      <c r="I10" s="10">
        <v>100.632676634557</v>
      </c>
      <c r="J10" s="10">
        <v>106.1503632519</v>
      </c>
      <c r="K10" s="10">
        <v>32.355849301879402</v>
      </c>
      <c r="L10" s="10">
        <v>71.683181187966596</v>
      </c>
      <c r="M10" s="10">
        <v>119.370450076455</v>
      </c>
      <c r="N10" s="10">
        <v>101.797766591634</v>
      </c>
      <c r="O10" s="10">
        <v>65.075245418814006</v>
      </c>
      <c r="P10" s="10">
        <v>87.099789334465598</v>
      </c>
      <c r="Q10" s="10">
        <v>102.09679492846701</v>
      </c>
      <c r="R10" s="10">
        <v>105.076713603458</v>
      </c>
      <c r="S10" s="10">
        <v>132.02533846835101</v>
      </c>
      <c r="T10" s="10">
        <v>102.915477542582</v>
      </c>
      <c r="U10" s="10">
        <v>35.7065784974832</v>
      </c>
      <c r="V10" s="10">
        <v>83.136692787828395</v>
      </c>
    </row>
    <row r="11" spans="1:22" x14ac:dyDescent="0.35">
      <c r="A11" s="7">
        <v>2004</v>
      </c>
      <c r="B11" s="10">
        <v>85.508564646206295</v>
      </c>
      <c r="C11" s="10">
        <v>96.442139604853494</v>
      </c>
      <c r="D11" s="10">
        <v>71.417347275448506</v>
      </c>
      <c r="E11" s="10">
        <v>221.260060673097</v>
      </c>
      <c r="F11" s="10">
        <v>127.263853850898</v>
      </c>
      <c r="G11" s="10">
        <v>103.080811540003</v>
      </c>
      <c r="H11" s="10">
        <v>75.884141919932404</v>
      </c>
      <c r="I11" s="10">
        <v>91.739675849368496</v>
      </c>
      <c r="J11" s="10">
        <v>108.107947269848</v>
      </c>
      <c r="K11" s="10">
        <v>36.107586321267</v>
      </c>
      <c r="L11" s="10">
        <v>71.375444323804203</v>
      </c>
      <c r="M11" s="10">
        <v>102.681200892484</v>
      </c>
      <c r="N11" s="10">
        <v>114.964174198474</v>
      </c>
      <c r="O11" s="10">
        <v>68.263431215504895</v>
      </c>
      <c r="P11" s="10">
        <v>85.836367504573701</v>
      </c>
      <c r="Q11" s="10">
        <v>106.522799975166</v>
      </c>
      <c r="R11" s="10">
        <v>102.614085868849</v>
      </c>
      <c r="S11" s="10">
        <v>151.07717337718</v>
      </c>
      <c r="T11" s="10">
        <v>109.831744703366</v>
      </c>
      <c r="U11" s="10">
        <v>27.330835387251302</v>
      </c>
      <c r="V11" s="10">
        <v>86.196376861895203</v>
      </c>
    </row>
    <row r="12" spans="1:22" x14ac:dyDescent="0.35">
      <c r="A12" s="7">
        <v>2005</v>
      </c>
      <c r="B12" s="10">
        <v>87.956310176144797</v>
      </c>
      <c r="C12" s="10">
        <v>86.651142741059502</v>
      </c>
      <c r="D12" s="10">
        <v>75.697777098703199</v>
      </c>
      <c r="E12" s="10">
        <v>185.165103063685</v>
      </c>
      <c r="F12" s="10">
        <v>129.55496929171201</v>
      </c>
      <c r="G12" s="10">
        <v>97.615053060211096</v>
      </c>
      <c r="H12" s="10">
        <v>79.694709444884694</v>
      </c>
      <c r="I12" s="10">
        <v>92.464876948273897</v>
      </c>
      <c r="J12" s="10">
        <v>108.189430858032</v>
      </c>
      <c r="K12" s="10">
        <v>38.512521757882503</v>
      </c>
      <c r="L12" s="10">
        <v>70.934427155955106</v>
      </c>
      <c r="M12" s="10">
        <v>97.114910984965107</v>
      </c>
      <c r="N12" s="10">
        <v>111.842047895278</v>
      </c>
      <c r="O12" s="10">
        <v>67.615705676941005</v>
      </c>
      <c r="P12" s="10">
        <v>88.005172767954804</v>
      </c>
      <c r="Q12" s="10">
        <v>96.8711847147311</v>
      </c>
      <c r="R12" s="10">
        <v>97.071900960084506</v>
      </c>
      <c r="S12" s="10">
        <v>141.99253408233099</v>
      </c>
      <c r="T12" s="10">
        <v>106.227087344092</v>
      </c>
      <c r="U12" s="10">
        <v>26.974128079865999</v>
      </c>
      <c r="V12" s="10">
        <v>84.877445789496207</v>
      </c>
    </row>
    <row r="13" spans="1:22" x14ac:dyDescent="0.35">
      <c r="A13" s="7">
        <v>2006</v>
      </c>
      <c r="B13" s="10">
        <v>77.883660328638996</v>
      </c>
      <c r="C13" s="10">
        <v>108.08303333478599</v>
      </c>
      <c r="D13" s="10">
        <v>80.069267354876601</v>
      </c>
      <c r="E13" s="10">
        <v>121.91437770196301</v>
      </c>
      <c r="F13" s="10">
        <v>111.259683173271</v>
      </c>
      <c r="G13" s="10">
        <v>97.891506554614807</v>
      </c>
      <c r="H13" s="10">
        <v>86.623804643290001</v>
      </c>
      <c r="I13" s="10">
        <v>103.26259207300799</v>
      </c>
      <c r="J13" s="10">
        <v>95.896794655301605</v>
      </c>
      <c r="K13" s="10">
        <v>35.5649907776642</v>
      </c>
      <c r="L13" s="10">
        <v>72.543709927608305</v>
      </c>
      <c r="M13" s="10">
        <v>98.220675511959797</v>
      </c>
      <c r="N13" s="10">
        <v>110.458699014423</v>
      </c>
      <c r="O13" s="10">
        <v>68.317077409401605</v>
      </c>
      <c r="P13" s="10">
        <v>88.423898300800502</v>
      </c>
      <c r="Q13" s="10">
        <v>100.913001629357</v>
      </c>
      <c r="R13" s="10">
        <v>95.336283090697904</v>
      </c>
      <c r="S13" s="10">
        <v>144.881729358363</v>
      </c>
      <c r="T13" s="10">
        <v>108.216254506461</v>
      </c>
      <c r="U13" s="10">
        <v>20.958163564534502</v>
      </c>
      <c r="V13" s="10">
        <v>85.683330660485794</v>
      </c>
    </row>
    <row r="14" spans="1:22" x14ac:dyDescent="0.35">
      <c r="A14" s="7">
        <v>2007</v>
      </c>
      <c r="B14" s="10">
        <v>74.928776867856897</v>
      </c>
      <c r="C14" s="10">
        <v>114.722023790959</v>
      </c>
      <c r="D14" s="10">
        <v>75.499178612389201</v>
      </c>
      <c r="E14" s="10">
        <v>118.491815751757</v>
      </c>
      <c r="F14" s="10">
        <v>105.356989620721</v>
      </c>
      <c r="G14" s="10">
        <v>93.813810053434693</v>
      </c>
      <c r="H14" s="10">
        <v>86.298260237439294</v>
      </c>
      <c r="I14" s="10">
        <v>103.918123732255</v>
      </c>
      <c r="J14" s="10">
        <v>94.015437522474599</v>
      </c>
      <c r="K14" s="10">
        <v>37.545764058492502</v>
      </c>
      <c r="L14" s="10">
        <v>88.562351353947307</v>
      </c>
      <c r="M14" s="10">
        <v>88.976247001647195</v>
      </c>
      <c r="N14" s="10">
        <v>108.682369134881</v>
      </c>
      <c r="O14" s="10">
        <v>68.303664771743698</v>
      </c>
      <c r="P14" s="10">
        <v>89.574744720206297</v>
      </c>
      <c r="Q14" s="10">
        <v>101.624988929777</v>
      </c>
      <c r="R14" s="10">
        <v>92.685000996538093</v>
      </c>
      <c r="S14" s="10">
        <v>145.19682923009401</v>
      </c>
      <c r="T14" s="10">
        <v>112.68511900954699</v>
      </c>
      <c r="U14" s="10">
        <v>27.9244546411716</v>
      </c>
      <c r="V14" s="10">
        <v>85.8420488097874</v>
      </c>
    </row>
    <row r="15" spans="1:22" x14ac:dyDescent="0.35">
      <c r="A15" s="7">
        <v>2008</v>
      </c>
      <c r="B15" s="10">
        <v>55.695238100874199</v>
      </c>
      <c r="C15" s="10">
        <v>123.740355154418</v>
      </c>
      <c r="D15" s="10">
        <v>83.167521446476599</v>
      </c>
      <c r="E15" s="10">
        <v>116.23991327357901</v>
      </c>
      <c r="F15" s="10">
        <v>95.083820038987</v>
      </c>
      <c r="G15" s="10">
        <v>94.007224771965795</v>
      </c>
      <c r="H15" s="10">
        <v>88.966944674530893</v>
      </c>
      <c r="I15" s="10">
        <v>107.003067294197</v>
      </c>
      <c r="J15" s="10">
        <v>94.510110602192299</v>
      </c>
      <c r="K15" s="10">
        <v>39.661550581355399</v>
      </c>
      <c r="L15" s="10">
        <v>91.908045614708399</v>
      </c>
      <c r="M15" s="10">
        <v>86.508949530163704</v>
      </c>
      <c r="N15" s="10">
        <v>113.309354056309</v>
      </c>
      <c r="O15" s="10">
        <v>68.954699931260294</v>
      </c>
      <c r="P15" s="10">
        <v>93.698083330897205</v>
      </c>
      <c r="Q15" s="10">
        <v>97.063006870707895</v>
      </c>
      <c r="R15" s="10">
        <v>92.4350348928253</v>
      </c>
      <c r="S15" s="10">
        <v>156.58792440088001</v>
      </c>
      <c r="T15" s="10">
        <v>107.355920553266</v>
      </c>
      <c r="U15" s="10">
        <v>25.245049862646798</v>
      </c>
      <c r="V15" s="10">
        <v>87.187740809355404</v>
      </c>
    </row>
    <row r="16" spans="1:22" x14ac:dyDescent="0.35">
      <c r="A16" s="7">
        <v>2009</v>
      </c>
      <c r="B16" s="10">
        <v>56.436304611069403</v>
      </c>
      <c r="C16" s="10">
        <v>103.80141093385301</v>
      </c>
      <c r="D16" s="10">
        <v>84.221058677835302</v>
      </c>
      <c r="E16" s="10">
        <v>118.661206653327</v>
      </c>
      <c r="F16" s="10">
        <v>107.76815085616801</v>
      </c>
      <c r="G16" s="10">
        <v>93.871717501934</v>
      </c>
      <c r="H16" s="10">
        <v>86.732598542945993</v>
      </c>
      <c r="I16" s="10">
        <v>107.377656113996</v>
      </c>
      <c r="J16" s="10">
        <v>94.997909208014093</v>
      </c>
      <c r="K16" s="10">
        <v>48.516128473396101</v>
      </c>
      <c r="L16" s="10">
        <v>95.682495009780197</v>
      </c>
      <c r="M16" s="10">
        <v>104.089800052949</v>
      </c>
      <c r="N16" s="10">
        <v>97.697468712021902</v>
      </c>
      <c r="O16" s="10">
        <v>83.156408537977498</v>
      </c>
      <c r="P16" s="10">
        <v>83.078498863768701</v>
      </c>
      <c r="Q16" s="10">
        <v>89.793924967697507</v>
      </c>
      <c r="R16" s="10">
        <v>100.233989945465</v>
      </c>
      <c r="S16" s="10">
        <v>181.26437675769401</v>
      </c>
      <c r="T16" s="10">
        <v>87.524567163059302</v>
      </c>
      <c r="U16" s="10">
        <v>36.5631045876938</v>
      </c>
      <c r="V16" s="10">
        <v>88.845899895854103</v>
      </c>
    </row>
    <row r="17" spans="1:22" x14ac:dyDescent="0.35">
      <c r="A17" s="7">
        <v>2010</v>
      </c>
      <c r="B17" s="10">
        <v>65.3812565846561</v>
      </c>
      <c r="C17" s="10">
        <v>106.74599423870001</v>
      </c>
      <c r="D17" s="10">
        <v>90.784947549325395</v>
      </c>
      <c r="E17" s="10">
        <v>100.94118941898699</v>
      </c>
      <c r="F17" s="10">
        <v>106.19333131034</v>
      </c>
      <c r="G17" s="10">
        <v>105.519233698677</v>
      </c>
      <c r="H17" s="10">
        <v>94.064884880720498</v>
      </c>
      <c r="I17" s="10">
        <v>113.094589953609</v>
      </c>
      <c r="J17" s="10">
        <v>102.200518888207</v>
      </c>
      <c r="K17" s="10">
        <v>52.442212812930002</v>
      </c>
      <c r="L17" s="10">
        <v>93.4108362457917</v>
      </c>
      <c r="M17" s="10">
        <v>112.29350187425101</v>
      </c>
      <c r="N17" s="10">
        <v>115.788610673869</v>
      </c>
      <c r="O17" s="10">
        <v>85.376045565945901</v>
      </c>
      <c r="P17" s="10">
        <v>86.552367156299795</v>
      </c>
      <c r="Q17" s="10">
        <v>96.672265735697195</v>
      </c>
      <c r="R17" s="10">
        <v>99.915340484545894</v>
      </c>
      <c r="S17" s="10">
        <v>167.554199262217</v>
      </c>
      <c r="T17" s="10">
        <v>83.813571674705699</v>
      </c>
      <c r="U17" s="10">
        <v>59.558099119476303</v>
      </c>
      <c r="V17" s="10">
        <v>93.499435011508695</v>
      </c>
    </row>
    <row r="18" spans="1:22" x14ac:dyDescent="0.35">
      <c r="A18" s="7">
        <v>2011</v>
      </c>
      <c r="B18" s="10">
        <v>73.222049407358099</v>
      </c>
      <c r="C18" s="10">
        <v>83.618058090004297</v>
      </c>
      <c r="D18" s="10">
        <v>92.172124568108401</v>
      </c>
      <c r="E18" s="10">
        <v>89.960033722024207</v>
      </c>
      <c r="F18" s="10">
        <v>85.911707673598997</v>
      </c>
      <c r="G18" s="10">
        <v>101.355605802092</v>
      </c>
      <c r="H18" s="10">
        <v>96.030734460143805</v>
      </c>
      <c r="I18" s="10">
        <v>110.026572929777</v>
      </c>
      <c r="J18" s="10">
        <v>101.95761507743001</v>
      </c>
      <c r="K18" s="10">
        <v>59.651400790070497</v>
      </c>
      <c r="L18" s="10">
        <v>82.500651441721899</v>
      </c>
      <c r="M18" s="10">
        <v>103.113303370317</v>
      </c>
      <c r="N18" s="10">
        <v>95.4321169276364</v>
      </c>
      <c r="O18" s="10">
        <v>86.887777125330501</v>
      </c>
      <c r="P18" s="10">
        <v>93.006055863660706</v>
      </c>
      <c r="Q18" s="10">
        <v>100.66877938050899</v>
      </c>
      <c r="R18" s="10">
        <v>101.531270812507</v>
      </c>
      <c r="S18" s="10">
        <v>164.77459679066399</v>
      </c>
      <c r="T18" s="10">
        <v>91.396491928859206</v>
      </c>
      <c r="U18" s="10">
        <v>56.700398475735703</v>
      </c>
      <c r="V18" s="10">
        <v>93.433506000729594</v>
      </c>
    </row>
    <row r="19" spans="1:22" x14ac:dyDescent="0.35">
      <c r="A19" s="7">
        <v>2012</v>
      </c>
      <c r="B19" s="10">
        <v>65.717769640062102</v>
      </c>
      <c r="C19" s="10">
        <v>93.550289133932907</v>
      </c>
      <c r="D19" s="10">
        <v>89.836575351638203</v>
      </c>
      <c r="E19" s="10">
        <v>147.530185852123</v>
      </c>
      <c r="F19" s="10">
        <v>84.483345813675299</v>
      </c>
      <c r="G19" s="10">
        <v>107.581058315192</v>
      </c>
      <c r="H19" s="10">
        <v>98.882210152175901</v>
      </c>
      <c r="I19" s="10">
        <v>96.840712260413895</v>
      </c>
      <c r="J19" s="10">
        <v>111.386812597537</v>
      </c>
      <c r="K19" s="10">
        <v>62.7981622326162</v>
      </c>
      <c r="L19" s="10">
        <v>86.851168341306106</v>
      </c>
      <c r="M19" s="10">
        <v>97.392274076389299</v>
      </c>
      <c r="N19" s="10">
        <v>102.907306179006</v>
      </c>
      <c r="O19" s="10">
        <v>76.256119052573297</v>
      </c>
      <c r="P19" s="10">
        <v>92.386109558046599</v>
      </c>
      <c r="Q19" s="10">
        <v>105.50588985750601</v>
      </c>
      <c r="R19" s="10">
        <v>103.74343122956201</v>
      </c>
      <c r="S19" s="10">
        <v>160.40937478932801</v>
      </c>
      <c r="T19" s="10">
        <v>94.292798264769502</v>
      </c>
      <c r="U19" s="10">
        <v>53.506784602473999</v>
      </c>
      <c r="V19" s="10">
        <v>95.066457225273496</v>
      </c>
    </row>
    <row r="20" spans="1:22" x14ac:dyDescent="0.35">
      <c r="A20" s="7">
        <v>2013</v>
      </c>
      <c r="B20" s="10">
        <v>71.561873898172195</v>
      </c>
      <c r="C20" s="10">
        <v>84.030590426413099</v>
      </c>
      <c r="D20" s="10">
        <v>91.522165836177507</v>
      </c>
      <c r="E20" s="10">
        <v>94.777173297665101</v>
      </c>
      <c r="F20" s="10">
        <v>90.987683400841505</v>
      </c>
      <c r="G20" s="10">
        <v>99.800333121648606</v>
      </c>
      <c r="H20" s="10">
        <v>96.399112202591496</v>
      </c>
      <c r="I20" s="10">
        <v>104.09032538768101</v>
      </c>
      <c r="J20" s="10">
        <v>97.096204076559204</v>
      </c>
      <c r="K20" s="10">
        <v>65.596214298682696</v>
      </c>
      <c r="L20" s="10">
        <v>85.950304196597301</v>
      </c>
      <c r="M20" s="10">
        <v>104.025020203784</v>
      </c>
      <c r="N20" s="10">
        <v>101.164764763547</v>
      </c>
      <c r="O20" s="10">
        <v>93.235698654087201</v>
      </c>
      <c r="P20" s="10">
        <v>97.896489393570604</v>
      </c>
      <c r="Q20" s="10">
        <v>107.127210010393</v>
      </c>
      <c r="R20" s="10">
        <v>104.192620681923</v>
      </c>
      <c r="S20" s="10">
        <v>142.10733786355701</v>
      </c>
      <c r="T20" s="10">
        <v>94.1646130494114</v>
      </c>
      <c r="U20" s="10">
        <v>78.473367772518301</v>
      </c>
      <c r="V20" s="10">
        <v>94.946659083644903</v>
      </c>
    </row>
    <row r="21" spans="1:22" x14ac:dyDescent="0.35">
      <c r="A21" s="7">
        <v>2014</v>
      </c>
      <c r="B21" s="10">
        <v>71.129268610557105</v>
      </c>
      <c r="C21" s="10">
        <v>79.2787081072034</v>
      </c>
      <c r="D21" s="10">
        <v>91.059180806576293</v>
      </c>
      <c r="E21" s="10">
        <v>89.975233178216499</v>
      </c>
      <c r="F21" s="10">
        <v>76.478347485638196</v>
      </c>
      <c r="G21" s="10">
        <v>97.698283382795907</v>
      </c>
      <c r="H21" s="10">
        <v>102.497470242341</v>
      </c>
      <c r="I21" s="10">
        <v>97.7366642982266</v>
      </c>
      <c r="J21" s="10">
        <v>106.976550801895</v>
      </c>
      <c r="K21" s="10">
        <v>71.724260956634495</v>
      </c>
      <c r="L21" s="10">
        <v>86.786266704683101</v>
      </c>
      <c r="M21" s="10">
        <v>115.256335749549</v>
      </c>
      <c r="N21" s="10">
        <v>102.609356816488</v>
      </c>
      <c r="O21" s="10">
        <v>92.193496842699503</v>
      </c>
      <c r="P21" s="10">
        <v>97.241015776976198</v>
      </c>
      <c r="Q21" s="10">
        <v>107.313844086076</v>
      </c>
      <c r="R21" s="10">
        <v>101.15623476919799</v>
      </c>
      <c r="S21" s="10">
        <v>157.421708473086</v>
      </c>
      <c r="T21" s="10">
        <v>115.27046247016899</v>
      </c>
      <c r="U21" s="10">
        <v>45.956386481557601</v>
      </c>
      <c r="V21" s="10">
        <v>95.983090372081506</v>
      </c>
    </row>
    <row r="22" spans="1:22" x14ac:dyDescent="0.35">
      <c r="A22" s="7">
        <v>2015</v>
      </c>
      <c r="B22" s="10">
        <v>81.905283287478397</v>
      </c>
      <c r="C22" s="10">
        <v>135.68904485142301</v>
      </c>
      <c r="D22" s="10">
        <v>93.067434083775098</v>
      </c>
      <c r="E22" s="10">
        <v>87.513594045180298</v>
      </c>
      <c r="F22" s="10">
        <v>92.608635300702801</v>
      </c>
      <c r="G22" s="10">
        <v>120.074432913717</v>
      </c>
      <c r="H22" s="10">
        <v>95.150791771291793</v>
      </c>
      <c r="I22" s="10">
        <v>91.127736166800403</v>
      </c>
      <c r="J22" s="10">
        <v>98.956780624741498</v>
      </c>
      <c r="K22" s="10">
        <v>88.185154057413897</v>
      </c>
      <c r="L22" s="10">
        <v>94.177282624287798</v>
      </c>
      <c r="M22" s="10">
        <v>116.047856233003</v>
      </c>
      <c r="N22" s="10">
        <v>102.585348210755</v>
      </c>
      <c r="O22" s="10">
        <v>93.4277235488439</v>
      </c>
      <c r="P22" s="10">
        <v>102.124558434335</v>
      </c>
      <c r="Q22" s="10">
        <v>100.194316345343</v>
      </c>
      <c r="R22" s="10">
        <v>103.068316511085</v>
      </c>
      <c r="S22" s="10">
        <v>149.89615305183301</v>
      </c>
      <c r="T22" s="10">
        <v>100.328090321077</v>
      </c>
      <c r="U22" s="10">
        <v>44.930149569151403</v>
      </c>
      <c r="V22" s="10">
        <v>98.388207866508296</v>
      </c>
    </row>
    <row r="23" spans="1:22" x14ac:dyDescent="0.35">
      <c r="A23" s="7">
        <v>2016</v>
      </c>
      <c r="B23" s="10">
        <v>78.580450520242394</v>
      </c>
      <c r="C23" s="10">
        <v>142.253636830435</v>
      </c>
      <c r="D23" s="10">
        <v>90.225032157637202</v>
      </c>
      <c r="E23" s="10">
        <v>90.446583005313798</v>
      </c>
      <c r="F23" s="10">
        <v>98.907821500753002</v>
      </c>
      <c r="G23" s="10">
        <v>102.510668714662</v>
      </c>
      <c r="H23" s="10">
        <v>96.196568874524601</v>
      </c>
      <c r="I23" s="10">
        <v>95.243426131152503</v>
      </c>
      <c r="J23" s="10">
        <v>106.453248115835</v>
      </c>
      <c r="K23" s="10">
        <v>81.790621143284099</v>
      </c>
      <c r="L23" s="10">
        <v>89.538058513691396</v>
      </c>
      <c r="M23" s="10">
        <v>106.82887808316499</v>
      </c>
      <c r="N23" s="10">
        <v>102.185236401278</v>
      </c>
      <c r="O23" s="10">
        <v>92.5032984150847</v>
      </c>
      <c r="P23" s="10">
        <v>95.314143706019195</v>
      </c>
      <c r="Q23" s="10">
        <v>98.551291704686605</v>
      </c>
      <c r="R23" s="10">
        <v>106.37315825298001</v>
      </c>
      <c r="S23" s="10">
        <v>113.462446679316</v>
      </c>
      <c r="T23" s="10">
        <v>89.700302090694194</v>
      </c>
      <c r="U23" s="10">
        <v>59.658497923228701</v>
      </c>
      <c r="V23" s="10">
        <v>97.057329770902598</v>
      </c>
    </row>
    <row r="24" spans="1:22" x14ac:dyDescent="0.35">
      <c r="A24" s="7">
        <v>2017</v>
      </c>
      <c r="B24" s="10">
        <v>84.973102344694098</v>
      </c>
      <c r="C24" s="10">
        <v>110.840907395762</v>
      </c>
      <c r="D24" s="10">
        <v>91.545302929298899</v>
      </c>
      <c r="E24" s="10">
        <v>104.192634888676</v>
      </c>
      <c r="F24" s="10">
        <v>91.1557367160501</v>
      </c>
      <c r="G24" s="10">
        <v>102.545828137802</v>
      </c>
      <c r="H24" s="10">
        <v>95.902626871275601</v>
      </c>
      <c r="I24" s="10">
        <v>92.523078219327303</v>
      </c>
      <c r="J24" s="10">
        <v>99.978690886493993</v>
      </c>
      <c r="K24" s="10">
        <v>95.0998422597672</v>
      </c>
      <c r="L24" s="10">
        <v>95.741159225630796</v>
      </c>
      <c r="M24" s="10">
        <v>111.995964815729</v>
      </c>
      <c r="N24" s="10">
        <v>101.212658791555</v>
      </c>
      <c r="O24" s="10">
        <v>91.337010800988196</v>
      </c>
      <c r="P24" s="10">
        <v>93.410909607160605</v>
      </c>
      <c r="Q24" s="10">
        <v>98.921096361929798</v>
      </c>
      <c r="R24" s="10">
        <v>106.54248269305501</v>
      </c>
      <c r="S24" s="10">
        <v>106.075496426954</v>
      </c>
      <c r="T24" s="10">
        <v>99.634094758202096</v>
      </c>
      <c r="U24" s="10">
        <v>58.656739632059598</v>
      </c>
      <c r="V24" s="10">
        <v>97.303242529125598</v>
      </c>
    </row>
    <row r="25" spans="1:22" x14ac:dyDescent="0.35">
      <c r="A25" s="7">
        <v>2018</v>
      </c>
      <c r="B25" s="10">
        <v>97.602430681852994</v>
      </c>
      <c r="C25" s="10">
        <v>89.116239357296095</v>
      </c>
      <c r="D25" s="10">
        <v>96.0830289172264</v>
      </c>
      <c r="E25" s="10">
        <v>96.761968959577203</v>
      </c>
      <c r="F25" s="10">
        <v>87.245504732095597</v>
      </c>
      <c r="G25" s="10">
        <v>97.919075674574003</v>
      </c>
      <c r="H25" s="10">
        <v>92.332577967967296</v>
      </c>
      <c r="I25" s="10">
        <v>99.705424143719696</v>
      </c>
      <c r="J25" s="10">
        <v>104.118503396798</v>
      </c>
      <c r="K25" s="10">
        <v>98.746224762379995</v>
      </c>
      <c r="L25" s="10">
        <v>88.416290467907501</v>
      </c>
      <c r="M25" s="10">
        <v>108.231649384582</v>
      </c>
      <c r="N25" s="10">
        <v>103.94200512726199</v>
      </c>
      <c r="O25" s="10">
        <v>94.329895563071005</v>
      </c>
      <c r="P25" s="10">
        <v>104.09620628944501</v>
      </c>
      <c r="Q25" s="10">
        <v>104.214984623695</v>
      </c>
      <c r="R25" s="10">
        <v>106.34770268630101</v>
      </c>
      <c r="S25" s="10">
        <v>111.584306748527</v>
      </c>
      <c r="T25" s="10">
        <v>103.96185911801599</v>
      </c>
      <c r="U25" s="10">
        <v>89.803035811028906</v>
      </c>
      <c r="V25" s="10">
        <v>99.3914946387642</v>
      </c>
    </row>
    <row r="26" spans="1:22" x14ac:dyDescent="0.35">
      <c r="A26" s="7">
        <v>2019</v>
      </c>
      <c r="B26" s="10">
        <v>100</v>
      </c>
      <c r="C26" s="10">
        <v>100</v>
      </c>
      <c r="D26" s="10">
        <v>100</v>
      </c>
      <c r="E26" s="10">
        <v>100</v>
      </c>
      <c r="F26" s="10">
        <v>100</v>
      </c>
      <c r="G26" s="10">
        <v>100</v>
      </c>
      <c r="H26" s="10">
        <v>100</v>
      </c>
      <c r="I26" s="10">
        <v>100</v>
      </c>
      <c r="J26" s="10">
        <v>100</v>
      </c>
      <c r="K26" s="10">
        <v>100</v>
      </c>
      <c r="L26" s="10">
        <v>100</v>
      </c>
      <c r="M26" s="10">
        <v>100</v>
      </c>
      <c r="N26" s="10">
        <v>100</v>
      </c>
      <c r="O26" s="10">
        <v>100</v>
      </c>
      <c r="P26" s="10">
        <v>100</v>
      </c>
      <c r="Q26" s="10">
        <v>100</v>
      </c>
      <c r="R26" s="10">
        <v>100</v>
      </c>
      <c r="S26" s="10">
        <v>100</v>
      </c>
      <c r="T26" s="10">
        <v>100</v>
      </c>
      <c r="U26" s="10">
        <v>100</v>
      </c>
      <c r="V26" s="10">
        <v>100</v>
      </c>
    </row>
    <row r="27" spans="1:22" x14ac:dyDescent="0.35">
      <c r="A27" s="7">
        <v>2020</v>
      </c>
      <c r="B27" s="10">
        <v>90.055613833548605</v>
      </c>
      <c r="C27" s="10">
        <v>102.377725729582</v>
      </c>
      <c r="D27" s="10">
        <v>99.3992909489846</v>
      </c>
      <c r="E27" s="10">
        <v>108.633877972543</v>
      </c>
      <c r="F27" s="10">
        <v>100.60295346510399</v>
      </c>
      <c r="G27" s="10">
        <v>121.538978176621</v>
      </c>
      <c r="H27" s="10">
        <v>99.477794278208194</v>
      </c>
      <c r="I27" s="10">
        <v>87.696660909654895</v>
      </c>
      <c r="J27" s="10">
        <v>98.252706197695701</v>
      </c>
      <c r="K27" s="10">
        <v>89.473763810131402</v>
      </c>
      <c r="L27" s="10">
        <v>96.531353339530895</v>
      </c>
      <c r="M27" s="10">
        <v>97.182525749021195</v>
      </c>
      <c r="N27" s="10">
        <v>92.383849446851897</v>
      </c>
      <c r="O27" s="10">
        <v>92.9965060347497</v>
      </c>
      <c r="P27" s="10">
        <v>98.73112519259</v>
      </c>
      <c r="Q27" s="10">
        <v>98.836414739129694</v>
      </c>
      <c r="R27" s="10">
        <v>70.343438121238293</v>
      </c>
      <c r="S27" s="10">
        <v>101.383989964625</v>
      </c>
      <c r="T27" s="10">
        <v>85.662939665719307</v>
      </c>
      <c r="U27" s="10">
        <v>103.49555030253499</v>
      </c>
      <c r="V27" s="10">
        <v>98.428909145472204</v>
      </c>
    </row>
    <row r="28" spans="1:22" x14ac:dyDescent="0.35">
      <c r="A28" s="7">
        <v>2021</v>
      </c>
      <c r="B28" s="10">
        <v>85.844960529045494</v>
      </c>
      <c r="C28" s="10">
        <v>129.99765107674199</v>
      </c>
      <c r="D28" s="10">
        <v>93.863614994798695</v>
      </c>
      <c r="E28" s="10">
        <v>105.950414250751</v>
      </c>
      <c r="F28" s="10">
        <v>94.010671733174604</v>
      </c>
      <c r="G28" s="10">
        <v>103.82987754144099</v>
      </c>
      <c r="H28" s="10">
        <v>90.522341477193606</v>
      </c>
      <c r="I28" s="10">
        <v>93.645537655912605</v>
      </c>
      <c r="J28" s="10">
        <v>87.139733097103203</v>
      </c>
      <c r="K28" s="10">
        <v>106.96044904330699</v>
      </c>
      <c r="L28" s="10">
        <v>106.544801387967</v>
      </c>
      <c r="M28" s="10">
        <v>104.896334056575</v>
      </c>
      <c r="N28" s="10">
        <v>105.923619885286</v>
      </c>
      <c r="O28" s="10">
        <v>93.586371906493298</v>
      </c>
      <c r="P28" s="10">
        <v>99.057133993813196</v>
      </c>
      <c r="Q28" s="10">
        <v>92.413439941531905</v>
      </c>
      <c r="R28" s="10">
        <v>85.212524207312597</v>
      </c>
      <c r="S28" s="10">
        <v>94.144168058028299</v>
      </c>
      <c r="T28" s="10">
        <v>89.174177229917106</v>
      </c>
      <c r="U28" s="10">
        <v>145.76925949122301</v>
      </c>
      <c r="V28" s="10">
        <v>97.635988302239795</v>
      </c>
    </row>
    <row r="29" spans="1:22" x14ac:dyDescent="0.35">
      <c r="A29" s="7">
        <v>2022</v>
      </c>
      <c r="B29" s="10">
        <v>127.946129935589</v>
      </c>
      <c r="C29" s="10">
        <v>156.481061046273</v>
      </c>
      <c r="D29" s="10">
        <v>86.935564242254202</v>
      </c>
      <c r="E29" s="10">
        <v>114.201411006974</v>
      </c>
      <c r="F29" s="10">
        <v>92.008721334351904</v>
      </c>
      <c r="G29" s="10">
        <v>108.83941132338801</v>
      </c>
      <c r="H29" s="10">
        <v>89.174102162667594</v>
      </c>
      <c r="I29" s="10">
        <v>98.650962660433905</v>
      </c>
      <c r="J29" s="10">
        <v>103.438811935711</v>
      </c>
      <c r="K29" s="10">
        <v>122.994174284208</v>
      </c>
      <c r="L29" s="10">
        <v>99.453155877314501</v>
      </c>
      <c r="M29" s="10">
        <v>83.639601439116802</v>
      </c>
      <c r="N29" s="10">
        <v>111.852030846912</v>
      </c>
      <c r="O29" s="10">
        <v>93.344000662730906</v>
      </c>
      <c r="P29" s="10">
        <v>101.19604917469501</v>
      </c>
      <c r="Q29" s="10">
        <v>96.342410565454202</v>
      </c>
      <c r="R29" s="10">
        <v>95.238489724307698</v>
      </c>
      <c r="S29" s="10">
        <v>90.999913222959293</v>
      </c>
      <c r="T29" s="10">
        <v>95.933857328845207</v>
      </c>
      <c r="U29" s="10">
        <v>64.2944981719655</v>
      </c>
      <c r="V29" s="10">
        <v>99.552387233275695</v>
      </c>
    </row>
  </sheetData>
  <pageMargins left="0.7" right="0.7" top="0.75" bottom="0.75" header="0.3" footer="0.3"/>
  <pageSetup paperSize="9" orientation="portrait" horizontalDpi="300" verticalDpi="300"/>
  <tableParts count="1">
    <tablePart r:id="rId1"/>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V29"/>
  <sheetViews>
    <sheetView workbookViewId="0">
      <selection activeCell="A2" sqref="A2"/>
    </sheetView>
  </sheetViews>
  <sheetFormatPr defaultColWidth="11.07421875" defaultRowHeight="15.5" x14ac:dyDescent="0.35"/>
  <cols>
    <col min="1" max="21" width="16.69140625" customWidth="1"/>
  </cols>
  <sheetData>
    <row r="1" spans="1:22" ht="20" x14ac:dyDescent="0.4">
      <c r="A1" s="4" t="s">
        <v>146</v>
      </c>
    </row>
    <row r="2" spans="1:22" x14ac:dyDescent="0.35">
      <c r="A2" t="s">
        <v>3</v>
      </c>
    </row>
    <row r="3" spans="1:22" x14ac:dyDescent="0.35">
      <c r="A3" s="20" t="s">
        <v>134</v>
      </c>
    </row>
    <row r="4" spans="1:22" ht="62" x14ac:dyDescent="0.35">
      <c r="A4" s="8" t="s">
        <v>49</v>
      </c>
      <c r="B4" s="8" t="s">
        <v>60</v>
      </c>
      <c r="C4" s="8" t="s">
        <v>61</v>
      </c>
      <c r="D4" s="8" t="s">
        <v>51</v>
      </c>
      <c r="E4" s="8" t="s">
        <v>62</v>
      </c>
      <c r="F4" s="8" t="s">
        <v>63</v>
      </c>
      <c r="G4" s="8" t="s">
        <v>52</v>
      </c>
      <c r="H4" s="8" t="s">
        <v>64</v>
      </c>
      <c r="I4" s="8" t="s">
        <v>65</v>
      </c>
      <c r="J4" s="8" t="s">
        <v>66</v>
      </c>
      <c r="K4" s="8" t="s">
        <v>67</v>
      </c>
      <c r="L4" s="8" t="s">
        <v>68</v>
      </c>
      <c r="M4" s="8" t="s">
        <v>69</v>
      </c>
      <c r="N4" s="8" t="s">
        <v>70</v>
      </c>
      <c r="O4" s="8" t="s">
        <v>71</v>
      </c>
      <c r="P4" s="8" t="s">
        <v>72</v>
      </c>
      <c r="Q4" s="8" t="s">
        <v>73</v>
      </c>
      <c r="R4" s="8" t="s">
        <v>74</v>
      </c>
      <c r="S4" s="8" t="s">
        <v>75</v>
      </c>
      <c r="T4" s="8" t="s">
        <v>76</v>
      </c>
      <c r="U4" s="8" t="s">
        <v>77</v>
      </c>
      <c r="V4" s="8" t="s">
        <v>59</v>
      </c>
    </row>
    <row r="5" spans="1:22" x14ac:dyDescent="0.35">
      <c r="A5" s="7">
        <v>1998</v>
      </c>
      <c r="B5" s="10">
        <v>58.927510596976802</v>
      </c>
      <c r="C5" s="10">
        <v>94.491121985590198</v>
      </c>
      <c r="D5" s="10">
        <v>45.478097123653598</v>
      </c>
      <c r="E5" s="10">
        <v>122.99609914934599</v>
      </c>
      <c r="F5" s="10">
        <v>77.628901572491998</v>
      </c>
      <c r="G5" s="10">
        <v>113.955615238863</v>
      </c>
      <c r="H5" s="10">
        <v>81.076087132041394</v>
      </c>
      <c r="I5" s="10">
        <v>99.647161752907707</v>
      </c>
      <c r="J5" s="10">
        <v>103.652846638306</v>
      </c>
      <c r="K5" s="10">
        <v>19.399169038385701</v>
      </c>
      <c r="L5" s="10">
        <v>71.115830077726102</v>
      </c>
      <c r="M5" s="10">
        <v>154.52441196279301</v>
      </c>
      <c r="N5" s="10">
        <v>90.215168467366496</v>
      </c>
      <c r="O5" s="10">
        <v>69.437203064504502</v>
      </c>
      <c r="P5" s="10">
        <v>86.119938527698295</v>
      </c>
      <c r="Q5" s="10">
        <v>134.62168456489101</v>
      </c>
      <c r="R5" s="10">
        <v>102.517257209192</v>
      </c>
      <c r="S5" s="10">
        <v>114.98356114490301</v>
      </c>
      <c r="T5" s="10">
        <v>109.31379666084899</v>
      </c>
      <c r="U5" s="10">
        <v>27.0189269412238</v>
      </c>
      <c r="V5" s="10">
        <v>80.400265845834795</v>
      </c>
    </row>
    <row r="6" spans="1:22" x14ac:dyDescent="0.35">
      <c r="A6" s="7">
        <v>1999</v>
      </c>
      <c r="B6" s="10">
        <v>69.352690754293207</v>
      </c>
      <c r="C6" s="10">
        <v>86.962946296089001</v>
      </c>
      <c r="D6" s="10">
        <v>46.006919170652701</v>
      </c>
      <c r="E6" s="10">
        <v>135.586442525</v>
      </c>
      <c r="F6" s="10">
        <v>85.409309346578198</v>
      </c>
      <c r="G6" s="10">
        <v>113.69738580852</v>
      </c>
      <c r="H6" s="10">
        <v>76.593052186431905</v>
      </c>
      <c r="I6" s="10">
        <v>96.212233611626601</v>
      </c>
      <c r="J6" s="10">
        <v>106.127153560149</v>
      </c>
      <c r="K6" s="10">
        <v>18.207996908968699</v>
      </c>
      <c r="L6" s="10">
        <v>69.706396020372196</v>
      </c>
      <c r="M6" s="10">
        <v>184.18965565575101</v>
      </c>
      <c r="N6" s="10">
        <v>87.769444605127603</v>
      </c>
      <c r="O6" s="10">
        <v>76.550212380922005</v>
      </c>
      <c r="P6" s="10">
        <v>87.625268282279606</v>
      </c>
      <c r="Q6" s="10">
        <v>133.302460768293</v>
      </c>
      <c r="R6" s="10">
        <v>110.30001171727601</v>
      </c>
      <c r="S6" s="10">
        <v>109.605989213954</v>
      </c>
      <c r="T6" s="10">
        <v>101.947190684172</v>
      </c>
      <c r="U6" s="10">
        <v>30.359704019292298</v>
      </c>
      <c r="V6" s="10">
        <v>81.240232605933699</v>
      </c>
    </row>
    <row r="7" spans="1:22" x14ac:dyDescent="0.35">
      <c r="A7" s="7">
        <v>2000</v>
      </c>
      <c r="B7" s="10">
        <v>67.430464281381603</v>
      </c>
      <c r="C7" s="10">
        <v>83.198118778549897</v>
      </c>
      <c r="D7" s="10">
        <v>51.340857150589102</v>
      </c>
      <c r="E7" s="10">
        <v>151.15575757842601</v>
      </c>
      <c r="F7" s="10">
        <v>93.2913890962094</v>
      </c>
      <c r="G7" s="10">
        <v>109.553093225209</v>
      </c>
      <c r="H7" s="10">
        <v>80.465882994265499</v>
      </c>
      <c r="I7" s="10">
        <v>107.05548663635101</v>
      </c>
      <c r="J7" s="10">
        <v>100.121608357309</v>
      </c>
      <c r="K7" s="10">
        <v>22.74114824155</v>
      </c>
      <c r="L7" s="10">
        <v>67.109991934514397</v>
      </c>
      <c r="M7" s="10">
        <v>146.80848218617299</v>
      </c>
      <c r="N7" s="10">
        <v>86.411815578619894</v>
      </c>
      <c r="O7" s="10">
        <v>69.797698889236898</v>
      </c>
      <c r="P7" s="10">
        <v>87.844148779388505</v>
      </c>
      <c r="Q7" s="10">
        <v>124.13889963589</v>
      </c>
      <c r="R7" s="10">
        <v>109.466557338285</v>
      </c>
      <c r="S7" s="10">
        <v>113.503567630623</v>
      </c>
      <c r="T7" s="10">
        <v>104.50103926595401</v>
      </c>
      <c r="U7" s="10">
        <v>44.133882578693303</v>
      </c>
      <c r="V7" s="10">
        <v>82.608621047295401</v>
      </c>
    </row>
    <row r="8" spans="1:22" x14ac:dyDescent="0.35">
      <c r="A8" s="7">
        <v>2001</v>
      </c>
      <c r="B8" s="10">
        <v>64.305352615596604</v>
      </c>
      <c r="C8" s="10">
        <v>75.343405079858599</v>
      </c>
      <c r="D8" s="10">
        <v>54.499265756333799</v>
      </c>
      <c r="E8" s="10">
        <v>111.66807897721201</v>
      </c>
      <c r="F8" s="10">
        <v>94.223376481782907</v>
      </c>
      <c r="G8" s="10">
        <v>111.17649956621899</v>
      </c>
      <c r="H8" s="10">
        <v>74.025154439382803</v>
      </c>
      <c r="I8" s="10">
        <v>99.029321176908994</v>
      </c>
      <c r="J8" s="10">
        <v>96.938006161802605</v>
      </c>
      <c r="K8" s="10">
        <v>25.0875430435654</v>
      </c>
      <c r="L8" s="10">
        <v>62.0446359089064</v>
      </c>
      <c r="M8" s="10">
        <v>146.04103986054599</v>
      </c>
      <c r="N8" s="10">
        <v>94.184295405078601</v>
      </c>
      <c r="O8" s="10">
        <v>72.259006469922497</v>
      </c>
      <c r="P8" s="10">
        <v>87.418380531472195</v>
      </c>
      <c r="Q8" s="10">
        <v>112.29996874842401</v>
      </c>
      <c r="R8" s="10">
        <v>107.73886572798099</v>
      </c>
      <c r="S8" s="10">
        <v>115.227545312074</v>
      </c>
      <c r="T8" s="10">
        <v>100.882119771327</v>
      </c>
      <c r="U8" s="10">
        <v>69.671565430185296</v>
      </c>
      <c r="V8" s="10">
        <v>81.026576913785703</v>
      </c>
    </row>
    <row r="9" spans="1:22" x14ac:dyDescent="0.35">
      <c r="A9" s="7">
        <v>2002</v>
      </c>
      <c r="B9" s="10">
        <v>72.878760781523795</v>
      </c>
      <c r="C9" s="10">
        <v>94.402004078134993</v>
      </c>
      <c r="D9" s="10">
        <v>59.610216339933203</v>
      </c>
      <c r="E9" s="10">
        <v>170.46206483686601</v>
      </c>
      <c r="F9" s="10">
        <v>103.02206367947799</v>
      </c>
      <c r="G9" s="10">
        <v>110.89951475609099</v>
      </c>
      <c r="H9" s="10">
        <v>72.2800298919135</v>
      </c>
      <c r="I9" s="10">
        <v>96.652639947670707</v>
      </c>
      <c r="J9" s="10">
        <v>97.787326504698996</v>
      </c>
      <c r="K9" s="10">
        <v>28.582480592977799</v>
      </c>
      <c r="L9" s="10">
        <v>64.168499397020994</v>
      </c>
      <c r="M9" s="10">
        <v>147.43312233298099</v>
      </c>
      <c r="N9" s="10">
        <v>89.9059027990495</v>
      </c>
      <c r="O9" s="10">
        <v>74.931792371618897</v>
      </c>
      <c r="P9" s="10">
        <v>85.367156173491296</v>
      </c>
      <c r="Q9" s="10">
        <v>107.223627021007</v>
      </c>
      <c r="R9" s="10">
        <v>104.623243961649</v>
      </c>
      <c r="S9" s="10">
        <v>123.748367703501</v>
      </c>
      <c r="T9" s="10">
        <v>105.20633676566</v>
      </c>
      <c r="U9" s="10">
        <v>38.4165272927453</v>
      </c>
      <c r="V9" s="10">
        <v>82.312492421752495</v>
      </c>
    </row>
    <row r="10" spans="1:22" x14ac:dyDescent="0.35">
      <c r="A10" s="7">
        <v>2003</v>
      </c>
      <c r="B10" s="10">
        <v>76.634325612269294</v>
      </c>
      <c r="C10" s="10">
        <v>84.597922000132399</v>
      </c>
      <c r="D10" s="10">
        <v>63.0008680990287</v>
      </c>
      <c r="E10" s="10">
        <v>219.51040965262999</v>
      </c>
      <c r="F10" s="10">
        <v>101.820429171673</v>
      </c>
      <c r="G10" s="10">
        <v>108.327935967805</v>
      </c>
      <c r="H10" s="10">
        <v>72.800514035296104</v>
      </c>
      <c r="I10" s="10">
        <v>98.573428673318105</v>
      </c>
      <c r="J10" s="10">
        <v>100.992397019256</v>
      </c>
      <c r="K10" s="10">
        <v>32.709571887437598</v>
      </c>
      <c r="L10" s="10">
        <v>70.440621905460802</v>
      </c>
      <c r="M10" s="10">
        <v>127.402969774018</v>
      </c>
      <c r="N10" s="10">
        <v>99.432562219387407</v>
      </c>
      <c r="O10" s="10">
        <v>72.580430363236601</v>
      </c>
      <c r="P10" s="10">
        <v>84.822497357696903</v>
      </c>
      <c r="Q10" s="10">
        <v>99.7746235455446</v>
      </c>
      <c r="R10" s="10">
        <v>103.202973293422</v>
      </c>
      <c r="S10" s="10">
        <v>143.612372485843</v>
      </c>
      <c r="T10" s="10">
        <v>100.87924700524999</v>
      </c>
      <c r="U10" s="10">
        <v>28.833388339763498</v>
      </c>
      <c r="V10" s="10">
        <v>83.902572072934404</v>
      </c>
    </row>
    <row r="11" spans="1:22" x14ac:dyDescent="0.35">
      <c r="A11" s="7">
        <v>2004</v>
      </c>
      <c r="B11" s="10">
        <v>91.157115708227707</v>
      </c>
      <c r="C11" s="10">
        <v>90.662697615376402</v>
      </c>
      <c r="D11" s="10">
        <v>69.606802900074698</v>
      </c>
      <c r="E11" s="10">
        <v>192.79571919961199</v>
      </c>
      <c r="F11" s="10">
        <v>107.399508325136</v>
      </c>
      <c r="G11" s="10">
        <v>104.23635565201</v>
      </c>
      <c r="H11" s="10">
        <v>77.069221217868204</v>
      </c>
      <c r="I11" s="10">
        <v>89.217526344846902</v>
      </c>
      <c r="J11" s="10">
        <v>99.966677986552796</v>
      </c>
      <c r="K11" s="10">
        <v>36.281144205735103</v>
      </c>
      <c r="L11" s="10">
        <v>68.460074319078799</v>
      </c>
      <c r="M11" s="10">
        <v>109.155641609249</v>
      </c>
      <c r="N11" s="10">
        <v>112.137612570757</v>
      </c>
      <c r="O11" s="10">
        <v>75.873886077169004</v>
      </c>
      <c r="P11" s="10">
        <v>83.626424324301297</v>
      </c>
      <c r="Q11" s="10">
        <v>97.165879317153099</v>
      </c>
      <c r="R11" s="10">
        <v>101.632189885277</v>
      </c>
      <c r="S11" s="10">
        <v>166.44241389257201</v>
      </c>
      <c r="T11" s="10">
        <v>108.386864417458</v>
      </c>
      <c r="U11" s="10">
        <v>24.3721434464832</v>
      </c>
      <c r="V11" s="10">
        <v>85.780907609764</v>
      </c>
    </row>
    <row r="12" spans="1:22" x14ac:dyDescent="0.35">
      <c r="A12" s="7">
        <v>2005</v>
      </c>
      <c r="B12" s="10">
        <v>94.650082697008699</v>
      </c>
      <c r="C12" s="10">
        <v>82.182672330262506</v>
      </c>
      <c r="D12" s="10">
        <v>74.345093309690796</v>
      </c>
      <c r="E12" s="10">
        <v>166.34221126278999</v>
      </c>
      <c r="F12" s="10">
        <v>109.642013279564</v>
      </c>
      <c r="G12" s="10">
        <v>97.480629123684494</v>
      </c>
      <c r="H12" s="10">
        <v>80.559542767469694</v>
      </c>
      <c r="I12" s="10">
        <v>91.689817175837604</v>
      </c>
      <c r="J12" s="10">
        <v>106.7062720335</v>
      </c>
      <c r="K12" s="10">
        <v>39.358925255813901</v>
      </c>
      <c r="L12" s="10">
        <v>69.5892308795095</v>
      </c>
      <c r="M12" s="10">
        <v>105.508503676172</v>
      </c>
      <c r="N12" s="10">
        <v>111.29811190962801</v>
      </c>
      <c r="O12" s="10">
        <v>76.879838468735898</v>
      </c>
      <c r="P12" s="10">
        <v>87.254774176997799</v>
      </c>
      <c r="Q12" s="10">
        <v>94.105389267462598</v>
      </c>
      <c r="R12" s="10">
        <v>95.095788664688598</v>
      </c>
      <c r="S12" s="10">
        <v>157.80803567016599</v>
      </c>
      <c r="T12" s="10">
        <v>105.501090173142</v>
      </c>
      <c r="U12" s="10">
        <v>31.7480627867814</v>
      </c>
      <c r="V12" s="10">
        <v>85.558699225897698</v>
      </c>
    </row>
    <row r="13" spans="1:22" x14ac:dyDescent="0.35">
      <c r="A13" s="7">
        <v>2006</v>
      </c>
      <c r="B13" s="10">
        <v>86.773444284022801</v>
      </c>
      <c r="C13" s="10">
        <v>102.90872453943901</v>
      </c>
      <c r="D13" s="10">
        <v>80.422196229091895</v>
      </c>
      <c r="E13" s="10">
        <v>109.280400204766</v>
      </c>
      <c r="F13" s="10">
        <v>92.160848145712293</v>
      </c>
      <c r="G13" s="10">
        <v>99.729075371203095</v>
      </c>
      <c r="H13" s="10">
        <v>89.692272282395507</v>
      </c>
      <c r="I13" s="10">
        <v>101.245617202261</v>
      </c>
      <c r="J13" s="10">
        <v>100.021832803669</v>
      </c>
      <c r="K13" s="10">
        <v>36.426285397465399</v>
      </c>
      <c r="L13" s="10">
        <v>69.655176503830504</v>
      </c>
      <c r="M13" s="10">
        <v>108.217010662815</v>
      </c>
      <c r="N13" s="10">
        <v>111.507084072796</v>
      </c>
      <c r="O13" s="10">
        <v>78.564433232727296</v>
      </c>
      <c r="P13" s="10">
        <v>86.677154782371005</v>
      </c>
      <c r="Q13" s="10">
        <v>96.916196792710807</v>
      </c>
      <c r="R13" s="10">
        <v>94.109639509640004</v>
      </c>
      <c r="S13" s="10">
        <v>156.75366296113501</v>
      </c>
      <c r="T13" s="10">
        <v>104.939566295999</v>
      </c>
      <c r="U13" s="10">
        <v>27.085516015517101</v>
      </c>
      <c r="V13" s="10">
        <v>87.319377869465697</v>
      </c>
    </row>
    <row r="14" spans="1:22" x14ac:dyDescent="0.35">
      <c r="A14" s="7">
        <v>2007</v>
      </c>
      <c r="B14" s="10">
        <v>84.419147719762407</v>
      </c>
      <c r="C14" s="10">
        <v>114.919653813284</v>
      </c>
      <c r="D14" s="10">
        <v>73.507600726045695</v>
      </c>
      <c r="E14" s="10">
        <v>114.72708870503099</v>
      </c>
      <c r="F14" s="10">
        <v>87.745423556902793</v>
      </c>
      <c r="G14" s="10">
        <v>93.3726103813663</v>
      </c>
      <c r="H14" s="10">
        <v>89.632845776588894</v>
      </c>
      <c r="I14" s="10">
        <v>97.933980759403198</v>
      </c>
      <c r="J14" s="10">
        <v>98.489293965741197</v>
      </c>
      <c r="K14" s="10">
        <v>37.457706117176599</v>
      </c>
      <c r="L14" s="10">
        <v>87.2500111009969</v>
      </c>
      <c r="M14" s="10">
        <v>97.178141604329994</v>
      </c>
      <c r="N14" s="10">
        <v>108.687040256907</v>
      </c>
      <c r="O14" s="10">
        <v>77.568942962730503</v>
      </c>
      <c r="P14" s="10">
        <v>87.568932071701994</v>
      </c>
      <c r="Q14" s="10">
        <v>97.483815390691902</v>
      </c>
      <c r="R14" s="10">
        <v>96.139202733371107</v>
      </c>
      <c r="S14" s="10">
        <v>155.84723032554899</v>
      </c>
      <c r="T14" s="10">
        <v>108.75796592436301</v>
      </c>
      <c r="U14" s="10">
        <v>27.062043200630999</v>
      </c>
      <c r="V14" s="10">
        <v>87.662125840002304</v>
      </c>
    </row>
    <row r="15" spans="1:22" x14ac:dyDescent="0.35">
      <c r="A15" s="7">
        <v>2008</v>
      </c>
      <c r="B15" s="10">
        <v>61.887564709726199</v>
      </c>
      <c r="C15" s="10">
        <v>125.389376364342</v>
      </c>
      <c r="D15" s="10">
        <v>82.137854549179096</v>
      </c>
      <c r="E15" s="10">
        <v>99.132704021637906</v>
      </c>
      <c r="F15" s="10">
        <v>77.650214206300106</v>
      </c>
      <c r="G15" s="10">
        <v>92.182073097653102</v>
      </c>
      <c r="H15" s="10">
        <v>89.509909045112096</v>
      </c>
      <c r="I15" s="10">
        <v>101.100215582171</v>
      </c>
      <c r="J15" s="10">
        <v>98.828142427141202</v>
      </c>
      <c r="K15" s="10">
        <v>39.698159375313999</v>
      </c>
      <c r="L15" s="10">
        <v>89.172922725533297</v>
      </c>
      <c r="M15" s="10">
        <v>94.761975215748294</v>
      </c>
      <c r="N15" s="10">
        <v>113.863404271417</v>
      </c>
      <c r="O15" s="10">
        <v>78.631266666702203</v>
      </c>
      <c r="P15" s="10">
        <v>91.583658618453498</v>
      </c>
      <c r="Q15" s="10">
        <v>92.502326180031901</v>
      </c>
      <c r="R15" s="10">
        <v>92.706736482318306</v>
      </c>
      <c r="S15" s="10">
        <v>166.5904573796</v>
      </c>
      <c r="T15" s="10">
        <v>102.097505477578</v>
      </c>
      <c r="U15" s="10">
        <v>27.4576760889945</v>
      </c>
      <c r="V15" s="10">
        <v>87.940332949364603</v>
      </c>
    </row>
    <row r="16" spans="1:22" x14ac:dyDescent="0.35">
      <c r="A16" s="7">
        <v>2009</v>
      </c>
      <c r="B16" s="10">
        <v>63.373003705436801</v>
      </c>
      <c r="C16" s="10">
        <v>109.83392314484099</v>
      </c>
      <c r="D16" s="10">
        <v>82.288555423480602</v>
      </c>
      <c r="E16" s="10">
        <v>110.923347442036</v>
      </c>
      <c r="F16" s="10">
        <v>104.334902029514</v>
      </c>
      <c r="G16" s="10">
        <v>92.4893689364376</v>
      </c>
      <c r="H16" s="10">
        <v>88.830260082184694</v>
      </c>
      <c r="I16" s="10">
        <v>99.283479158209204</v>
      </c>
      <c r="J16" s="10">
        <v>96.250188178456497</v>
      </c>
      <c r="K16" s="10">
        <v>48.824249498293803</v>
      </c>
      <c r="L16" s="10">
        <v>94.484959913849394</v>
      </c>
      <c r="M16" s="10">
        <v>104.222246588391</v>
      </c>
      <c r="N16" s="10">
        <v>97.771274554566105</v>
      </c>
      <c r="O16" s="10">
        <v>87.349158928853498</v>
      </c>
      <c r="P16" s="10">
        <v>82.104783082943797</v>
      </c>
      <c r="Q16" s="10">
        <v>82.326145577462896</v>
      </c>
      <c r="R16" s="10">
        <v>99.893631232924804</v>
      </c>
      <c r="S16" s="10">
        <v>179.00508024214</v>
      </c>
      <c r="T16" s="10">
        <v>98.149631175995594</v>
      </c>
      <c r="U16" s="10">
        <v>38.121094596851002</v>
      </c>
      <c r="V16" s="10">
        <v>88.785663149042094</v>
      </c>
    </row>
    <row r="17" spans="1:22" x14ac:dyDescent="0.35">
      <c r="A17" s="7">
        <v>2010</v>
      </c>
      <c r="B17" s="10">
        <v>75.413432849562199</v>
      </c>
      <c r="C17" s="10">
        <v>107.607263747849</v>
      </c>
      <c r="D17" s="10">
        <v>89.495468529511498</v>
      </c>
      <c r="E17" s="10">
        <v>86.597455249188798</v>
      </c>
      <c r="F17" s="10">
        <v>105.10325216711399</v>
      </c>
      <c r="G17" s="10">
        <v>102.41791258764501</v>
      </c>
      <c r="H17" s="10">
        <v>93.397636358092896</v>
      </c>
      <c r="I17" s="10">
        <v>105.705550756389</v>
      </c>
      <c r="J17" s="10">
        <v>99.662857574980606</v>
      </c>
      <c r="K17" s="10">
        <v>50.613366497064099</v>
      </c>
      <c r="L17" s="10">
        <v>91.955002988197506</v>
      </c>
      <c r="M17" s="10">
        <v>115.533459344191</v>
      </c>
      <c r="N17" s="10">
        <v>112.27795696784401</v>
      </c>
      <c r="O17" s="10">
        <v>88.516721293972395</v>
      </c>
      <c r="P17" s="10">
        <v>86.413308913275401</v>
      </c>
      <c r="Q17" s="10">
        <v>88.103038313606206</v>
      </c>
      <c r="R17" s="10">
        <v>97.947646360717201</v>
      </c>
      <c r="S17" s="10">
        <v>159.8507551548</v>
      </c>
      <c r="T17" s="10">
        <v>88.807851075075305</v>
      </c>
      <c r="U17" s="10">
        <v>46.764364285730998</v>
      </c>
      <c r="V17" s="10">
        <v>91.998552896961897</v>
      </c>
    </row>
    <row r="18" spans="1:22" x14ac:dyDescent="0.35">
      <c r="A18" s="7">
        <v>2011</v>
      </c>
      <c r="B18" s="10">
        <v>79.469396345617099</v>
      </c>
      <c r="C18" s="10">
        <v>89.379057858165595</v>
      </c>
      <c r="D18" s="10">
        <v>92.880009444151</v>
      </c>
      <c r="E18" s="10">
        <v>82.320694657674906</v>
      </c>
      <c r="F18" s="10">
        <v>92.481271544958403</v>
      </c>
      <c r="G18" s="10">
        <v>98.560646197758899</v>
      </c>
      <c r="H18" s="10">
        <v>97.695525634018395</v>
      </c>
      <c r="I18" s="10">
        <v>104.59455659179</v>
      </c>
      <c r="J18" s="10">
        <v>99.9024981456554</v>
      </c>
      <c r="K18" s="10">
        <v>61.915754695198999</v>
      </c>
      <c r="L18" s="10">
        <v>82.736182307696197</v>
      </c>
      <c r="M18" s="10">
        <v>101.707906990561</v>
      </c>
      <c r="N18" s="10">
        <v>92.273808183286505</v>
      </c>
      <c r="O18" s="10">
        <v>89.561350039165802</v>
      </c>
      <c r="P18" s="10">
        <v>92.169668650613801</v>
      </c>
      <c r="Q18" s="10">
        <v>93.651466067754797</v>
      </c>
      <c r="R18" s="10">
        <v>98.527075470831804</v>
      </c>
      <c r="S18" s="10">
        <v>161.82046387715701</v>
      </c>
      <c r="T18" s="10">
        <v>90.696265469302304</v>
      </c>
      <c r="U18" s="10">
        <v>60.564715220789402</v>
      </c>
      <c r="V18" s="10">
        <v>92.655291494083698</v>
      </c>
    </row>
    <row r="19" spans="1:22" x14ac:dyDescent="0.35">
      <c r="A19" s="7">
        <v>2012</v>
      </c>
      <c r="B19" s="10">
        <v>75.387014735117404</v>
      </c>
      <c r="C19" s="10">
        <v>91.674245334984505</v>
      </c>
      <c r="D19" s="10">
        <v>89.718991886933395</v>
      </c>
      <c r="E19" s="10">
        <v>147.13937928066099</v>
      </c>
      <c r="F19" s="10">
        <v>81.144189424927802</v>
      </c>
      <c r="G19" s="10">
        <v>102.10126840759099</v>
      </c>
      <c r="H19" s="10">
        <v>97.709028141142696</v>
      </c>
      <c r="I19" s="10">
        <v>96.920971771285494</v>
      </c>
      <c r="J19" s="10">
        <v>111.159298589242</v>
      </c>
      <c r="K19" s="10">
        <v>58.941758338127798</v>
      </c>
      <c r="L19" s="10">
        <v>86.3880796269261</v>
      </c>
      <c r="M19" s="10">
        <v>95.387001176430104</v>
      </c>
      <c r="N19" s="10">
        <v>103.705034935988</v>
      </c>
      <c r="O19" s="10">
        <v>79.508249566034806</v>
      </c>
      <c r="P19" s="10">
        <v>92.490336113722606</v>
      </c>
      <c r="Q19" s="10">
        <v>98.335586212707895</v>
      </c>
      <c r="R19" s="10">
        <v>101.759090093534</v>
      </c>
      <c r="S19" s="10">
        <v>156.03214719935599</v>
      </c>
      <c r="T19" s="10">
        <v>90.987138775278794</v>
      </c>
      <c r="U19" s="10">
        <v>54.625806128187101</v>
      </c>
      <c r="V19" s="10">
        <v>94.338755429594997</v>
      </c>
    </row>
    <row r="20" spans="1:22" x14ac:dyDescent="0.35">
      <c r="A20" s="7">
        <v>2013</v>
      </c>
      <c r="B20" s="10">
        <v>79.261681882840804</v>
      </c>
      <c r="C20" s="10">
        <v>86.527362026952403</v>
      </c>
      <c r="D20" s="10">
        <v>89.979442278497999</v>
      </c>
      <c r="E20" s="10">
        <v>102.289034231976</v>
      </c>
      <c r="F20" s="10">
        <v>86.768958607099904</v>
      </c>
      <c r="G20" s="10">
        <v>99.125375719486499</v>
      </c>
      <c r="H20" s="10">
        <v>95.913692119285898</v>
      </c>
      <c r="I20" s="10">
        <v>103.584904713147</v>
      </c>
      <c r="J20" s="10">
        <v>99.745651541336102</v>
      </c>
      <c r="K20" s="10">
        <v>62.3391505079571</v>
      </c>
      <c r="L20" s="10">
        <v>85.685270900685097</v>
      </c>
      <c r="M20" s="10">
        <v>95.824216158378803</v>
      </c>
      <c r="N20" s="10">
        <v>103.294523720694</v>
      </c>
      <c r="O20" s="10">
        <v>96.732892508297596</v>
      </c>
      <c r="P20" s="10">
        <v>96.812015490036202</v>
      </c>
      <c r="Q20" s="10">
        <v>104.988819926449</v>
      </c>
      <c r="R20" s="10">
        <v>104.926541596994</v>
      </c>
      <c r="S20" s="10">
        <v>149.20612726404099</v>
      </c>
      <c r="T20" s="10">
        <v>98.065177320793893</v>
      </c>
      <c r="U20" s="10">
        <v>78.755116139014405</v>
      </c>
      <c r="V20" s="10">
        <v>95.727539057453598</v>
      </c>
    </row>
    <row r="21" spans="1:22" x14ac:dyDescent="0.35">
      <c r="A21" s="7">
        <v>2014</v>
      </c>
      <c r="B21" s="10">
        <v>77.808823858350806</v>
      </c>
      <c r="C21" s="10">
        <v>84.073398300518093</v>
      </c>
      <c r="D21" s="10">
        <v>90.159562072225597</v>
      </c>
      <c r="E21" s="10">
        <v>92.307344354472903</v>
      </c>
      <c r="F21" s="10">
        <v>84.392483584355205</v>
      </c>
      <c r="G21" s="10">
        <v>100.415121075092</v>
      </c>
      <c r="H21" s="10">
        <v>99.818224744582906</v>
      </c>
      <c r="I21" s="10">
        <v>99.913601195740199</v>
      </c>
      <c r="J21" s="10">
        <v>107.16182825151</v>
      </c>
      <c r="K21" s="10">
        <v>73.035457112865103</v>
      </c>
      <c r="L21" s="10">
        <v>88.187618253508205</v>
      </c>
      <c r="M21" s="10">
        <v>117.919139305694</v>
      </c>
      <c r="N21" s="10">
        <v>107.208529542653</v>
      </c>
      <c r="O21" s="10">
        <v>94.548349444928505</v>
      </c>
      <c r="P21" s="10">
        <v>95.412421225129606</v>
      </c>
      <c r="Q21" s="10">
        <v>100.89361869987501</v>
      </c>
      <c r="R21" s="10">
        <v>100.54412073201701</v>
      </c>
      <c r="S21" s="10">
        <v>148.61969243069601</v>
      </c>
      <c r="T21" s="10">
        <v>103.358226963096</v>
      </c>
      <c r="U21" s="10">
        <v>50.996830229504901</v>
      </c>
      <c r="V21" s="10">
        <v>96.527790509578494</v>
      </c>
    </row>
    <row r="22" spans="1:22" x14ac:dyDescent="0.35">
      <c r="A22" s="7">
        <v>2015</v>
      </c>
      <c r="B22" s="10">
        <v>99.149290825713805</v>
      </c>
      <c r="C22" s="10">
        <v>132.72585460522799</v>
      </c>
      <c r="D22" s="10">
        <v>89.145145527062795</v>
      </c>
      <c r="E22" s="10">
        <v>90.804640360068007</v>
      </c>
      <c r="F22" s="10">
        <v>92.259229569918503</v>
      </c>
      <c r="G22" s="10">
        <v>114.657721053166</v>
      </c>
      <c r="H22" s="10">
        <v>97.098897175245995</v>
      </c>
      <c r="I22" s="10">
        <v>93.089210000004698</v>
      </c>
      <c r="J22" s="10">
        <v>93.772696997959301</v>
      </c>
      <c r="K22" s="10">
        <v>88.379532845030297</v>
      </c>
      <c r="L22" s="10">
        <v>91.1704248719101</v>
      </c>
      <c r="M22" s="10">
        <v>109.578809120781</v>
      </c>
      <c r="N22" s="10">
        <v>104.23692963974599</v>
      </c>
      <c r="O22" s="10">
        <v>99.222937604520794</v>
      </c>
      <c r="P22" s="10">
        <v>97.774189534503805</v>
      </c>
      <c r="Q22" s="10">
        <v>99.155091578870795</v>
      </c>
      <c r="R22" s="10">
        <v>99.924002006453193</v>
      </c>
      <c r="S22" s="10">
        <v>135.5450188511</v>
      </c>
      <c r="T22" s="10">
        <v>93.576833038619895</v>
      </c>
      <c r="U22" s="10">
        <v>53.411878579349903</v>
      </c>
      <c r="V22" s="10">
        <v>97.488249778406399</v>
      </c>
    </row>
    <row r="23" spans="1:22" x14ac:dyDescent="0.35">
      <c r="A23" s="7">
        <v>2016</v>
      </c>
      <c r="B23" s="10">
        <v>91.673768078769598</v>
      </c>
      <c r="C23" s="10">
        <v>125.18274740791399</v>
      </c>
      <c r="D23" s="10">
        <v>90.082866141990607</v>
      </c>
      <c r="E23" s="10">
        <v>94.033179401144906</v>
      </c>
      <c r="F23" s="10">
        <v>103.108310325349</v>
      </c>
      <c r="G23" s="10">
        <v>105.857660576862</v>
      </c>
      <c r="H23" s="10">
        <v>96.1228451743943</v>
      </c>
      <c r="I23" s="10">
        <v>94.055409419803993</v>
      </c>
      <c r="J23" s="10">
        <v>105.956346259136</v>
      </c>
      <c r="K23" s="10">
        <v>80.016907048227907</v>
      </c>
      <c r="L23" s="10">
        <v>91.91773691393</v>
      </c>
      <c r="M23" s="10">
        <v>105.16107331364201</v>
      </c>
      <c r="N23" s="10">
        <v>101.54789806849701</v>
      </c>
      <c r="O23" s="10">
        <v>103.84760933266899</v>
      </c>
      <c r="P23" s="10">
        <v>96.269707688362104</v>
      </c>
      <c r="Q23" s="10">
        <v>99.722714322636804</v>
      </c>
      <c r="R23" s="10">
        <v>101.782053373051</v>
      </c>
      <c r="S23" s="10">
        <v>106.598721701627</v>
      </c>
      <c r="T23" s="10">
        <v>88.739443233237907</v>
      </c>
      <c r="U23" s="10">
        <v>68.333225258964305</v>
      </c>
      <c r="V23" s="10">
        <v>97.826895216107104</v>
      </c>
    </row>
    <row r="24" spans="1:22" x14ac:dyDescent="0.35">
      <c r="A24" s="7">
        <v>2017</v>
      </c>
      <c r="B24" s="10">
        <v>94.247668239693596</v>
      </c>
      <c r="C24" s="10">
        <v>105.62529477538899</v>
      </c>
      <c r="D24" s="10">
        <v>90.270471898281301</v>
      </c>
      <c r="E24" s="10">
        <v>102.099180752021</v>
      </c>
      <c r="F24" s="10">
        <v>94.352680161399505</v>
      </c>
      <c r="G24" s="10">
        <v>103.192554181635</v>
      </c>
      <c r="H24" s="10">
        <v>96.897725991528802</v>
      </c>
      <c r="I24" s="10">
        <v>90.966704830762794</v>
      </c>
      <c r="J24" s="10">
        <v>101.335277740965</v>
      </c>
      <c r="K24" s="10">
        <v>96.401179451879898</v>
      </c>
      <c r="L24" s="10">
        <v>96.993515554078598</v>
      </c>
      <c r="M24" s="10">
        <v>100.952484469956</v>
      </c>
      <c r="N24" s="10">
        <v>106.497420773005</v>
      </c>
      <c r="O24" s="10">
        <v>100.330220850014</v>
      </c>
      <c r="P24" s="10">
        <v>95.191521096608199</v>
      </c>
      <c r="Q24" s="10">
        <v>99.995914906207105</v>
      </c>
      <c r="R24" s="10">
        <v>104.30617834808599</v>
      </c>
      <c r="S24" s="10">
        <v>111.64469292884699</v>
      </c>
      <c r="T24" s="10">
        <v>99.706474109556694</v>
      </c>
      <c r="U24" s="10">
        <v>75.583834088597996</v>
      </c>
      <c r="V24" s="10">
        <v>98.939825705934396</v>
      </c>
    </row>
    <row r="25" spans="1:22" x14ac:dyDescent="0.35">
      <c r="A25" s="7">
        <v>2018</v>
      </c>
      <c r="B25" s="10">
        <v>104.862884852462</v>
      </c>
      <c r="C25" s="10">
        <v>86.251876501134603</v>
      </c>
      <c r="D25" s="10">
        <v>95.505515407367596</v>
      </c>
      <c r="E25" s="10">
        <v>90.498047105023304</v>
      </c>
      <c r="F25" s="10">
        <v>92.517795827905402</v>
      </c>
      <c r="G25" s="10">
        <v>97.377189060756294</v>
      </c>
      <c r="H25" s="10">
        <v>95.311874982664307</v>
      </c>
      <c r="I25" s="10">
        <v>94.565872721225006</v>
      </c>
      <c r="J25" s="10">
        <v>100.441093025695</v>
      </c>
      <c r="K25" s="10">
        <v>102.045330686406</v>
      </c>
      <c r="L25" s="10">
        <v>93.916423162703495</v>
      </c>
      <c r="M25" s="10">
        <v>108.639535114165</v>
      </c>
      <c r="N25" s="10">
        <v>106.692942520833</v>
      </c>
      <c r="O25" s="10">
        <v>99.886457375713405</v>
      </c>
      <c r="P25" s="10">
        <v>102.222198642294</v>
      </c>
      <c r="Q25" s="10">
        <v>104.142739213106</v>
      </c>
      <c r="R25" s="10">
        <v>104.10234471046</v>
      </c>
      <c r="S25" s="10">
        <v>113.267639614259</v>
      </c>
      <c r="T25" s="10">
        <v>102.981621657102</v>
      </c>
      <c r="U25" s="10">
        <v>95.267837984614701</v>
      </c>
      <c r="V25" s="10">
        <v>100.18447087014199</v>
      </c>
    </row>
    <row r="26" spans="1:22" x14ac:dyDescent="0.35">
      <c r="A26" s="7">
        <v>2019</v>
      </c>
      <c r="B26" s="10">
        <v>100</v>
      </c>
      <c r="C26" s="10">
        <v>100</v>
      </c>
      <c r="D26" s="10">
        <v>100</v>
      </c>
      <c r="E26" s="10">
        <v>100</v>
      </c>
      <c r="F26" s="10">
        <v>100</v>
      </c>
      <c r="G26" s="10">
        <v>100</v>
      </c>
      <c r="H26" s="10">
        <v>100</v>
      </c>
      <c r="I26" s="10">
        <v>100</v>
      </c>
      <c r="J26" s="10">
        <v>100</v>
      </c>
      <c r="K26" s="10">
        <v>100</v>
      </c>
      <c r="L26" s="10">
        <v>100</v>
      </c>
      <c r="M26" s="10">
        <v>100</v>
      </c>
      <c r="N26" s="10">
        <v>100</v>
      </c>
      <c r="O26" s="10">
        <v>100</v>
      </c>
      <c r="P26" s="10">
        <v>100</v>
      </c>
      <c r="Q26" s="10">
        <v>100</v>
      </c>
      <c r="R26" s="10">
        <v>100</v>
      </c>
      <c r="S26" s="10">
        <v>100</v>
      </c>
      <c r="T26" s="10">
        <v>100</v>
      </c>
      <c r="U26" s="10">
        <v>100</v>
      </c>
      <c r="V26" s="10">
        <v>100</v>
      </c>
    </row>
    <row r="27" spans="1:22" x14ac:dyDescent="0.35">
      <c r="A27" s="7">
        <v>2020</v>
      </c>
      <c r="B27" s="10">
        <v>95.684457217546495</v>
      </c>
      <c r="C27" s="10">
        <v>95.233971028260996</v>
      </c>
      <c r="D27" s="10">
        <v>81.8652515069885</v>
      </c>
      <c r="E27" s="10">
        <v>96.725811986663501</v>
      </c>
      <c r="F27" s="10">
        <v>91.266538309202801</v>
      </c>
      <c r="G27" s="10">
        <v>93.730007062088305</v>
      </c>
      <c r="H27" s="10">
        <v>84.388696859697404</v>
      </c>
      <c r="I27" s="10">
        <v>75.971624790309306</v>
      </c>
      <c r="J27" s="10">
        <v>63.482833842535598</v>
      </c>
      <c r="K27" s="10">
        <v>89.848071444749095</v>
      </c>
      <c r="L27" s="10">
        <v>95.942048621635905</v>
      </c>
      <c r="M27" s="10">
        <v>94.293463058659597</v>
      </c>
      <c r="N27" s="10">
        <v>87.358155821418706</v>
      </c>
      <c r="O27" s="10">
        <v>87.603324262085494</v>
      </c>
      <c r="P27" s="10">
        <v>99.033649132940596</v>
      </c>
      <c r="Q27" s="10">
        <v>85.812359467810296</v>
      </c>
      <c r="R27" s="10">
        <v>69.112945807849599</v>
      </c>
      <c r="S27" s="10">
        <v>72.371321797776602</v>
      </c>
      <c r="T27" s="10">
        <v>69.078531665590901</v>
      </c>
      <c r="U27" s="10">
        <v>129.78253248686499</v>
      </c>
      <c r="V27" s="10">
        <v>87.7956789593146</v>
      </c>
    </row>
    <row r="28" spans="1:22" x14ac:dyDescent="0.35">
      <c r="A28" s="7">
        <v>2021</v>
      </c>
      <c r="B28" s="10">
        <v>92.588410488345005</v>
      </c>
      <c r="C28" s="10">
        <v>128.681353534979</v>
      </c>
      <c r="D28" s="10">
        <v>90.372118221213398</v>
      </c>
      <c r="E28" s="10">
        <v>100.718612883104</v>
      </c>
      <c r="F28" s="10">
        <v>86.662107871420602</v>
      </c>
      <c r="G28" s="10">
        <v>100.557348709129</v>
      </c>
      <c r="H28" s="10">
        <v>87.535062133421107</v>
      </c>
      <c r="I28" s="10">
        <v>87.531778904874301</v>
      </c>
      <c r="J28" s="10">
        <v>73.928468425977002</v>
      </c>
      <c r="K28" s="10">
        <v>110.350496332844</v>
      </c>
      <c r="L28" s="10">
        <v>107.47159951828201</v>
      </c>
      <c r="M28" s="10">
        <v>102.75540347701499</v>
      </c>
      <c r="N28" s="10">
        <v>108.81325205282199</v>
      </c>
      <c r="O28" s="10">
        <v>93.676728952415303</v>
      </c>
      <c r="P28" s="10">
        <v>101.77368845351999</v>
      </c>
      <c r="Q28" s="10">
        <v>94.2506441005591</v>
      </c>
      <c r="R28" s="10">
        <v>86.2864260570406</v>
      </c>
      <c r="S28" s="10">
        <v>92.526171056292696</v>
      </c>
      <c r="T28" s="10">
        <v>77.2858528723403</v>
      </c>
      <c r="U28" s="10">
        <v>174.207269565188</v>
      </c>
      <c r="V28" s="10">
        <v>95.975000695395494</v>
      </c>
    </row>
    <row r="29" spans="1:22" x14ac:dyDescent="0.35">
      <c r="A29" s="7">
        <v>2022</v>
      </c>
      <c r="B29" s="10">
        <v>128.820578661323</v>
      </c>
      <c r="C29" s="10">
        <v>139.504557010681</v>
      </c>
      <c r="D29" s="10">
        <v>88.602715487058404</v>
      </c>
      <c r="E29" s="10">
        <v>115.144115174506</v>
      </c>
      <c r="F29" s="10">
        <v>89.450794355129304</v>
      </c>
      <c r="G29" s="10">
        <v>102.510702624998</v>
      </c>
      <c r="H29" s="10">
        <v>86.696598365898595</v>
      </c>
      <c r="I29" s="10">
        <v>86.2888933257655</v>
      </c>
      <c r="J29" s="10">
        <v>101.27298140930399</v>
      </c>
      <c r="K29" s="10">
        <v>123.808080121023</v>
      </c>
      <c r="L29" s="10">
        <v>103.60938725058099</v>
      </c>
      <c r="M29" s="10">
        <v>82.149673662239607</v>
      </c>
      <c r="N29" s="10">
        <v>109.036523497849</v>
      </c>
      <c r="O29" s="10">
        <v>102.234914771463</v>
      </c>
      <c r="P29" s="10">
        <v>99.775620942019899</v>
      </c>
      <c r="Q29" s="10">
        <v>92.594920229850302</v>
      </c>
      <c r="R29" s="10">
        <v>93.569723303878703</v>
      </c>
      <c r="S29" s="10">
        <v>100.004338236978</v>
      </c>
      <c r="T29" s="10">
        <v>98.644148007999803</v>
      </c>
      <c r="U29" s="10">
        <v>105.667201497824</v>
      </c>
      <c r="V29" s="10">
        <v>98.1131997436201</v>
      </c>
    </row>
  </sheetData>
  <pageMargins left="0.7" right="0.7" top="0.75" bottom="0.75" header="0.3" footer="0.3"/>
  <pageSetup paperSize="9" orientation="portrait" horizontalDpi="300" verticalDpi="300"/>
  <tableParts count="1">
    <tablePart r:id="rId1"/>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V29"/>
  <sheetViews>
    <sheetView workbookViewId="0">
      <selection activeCell="A2" sqref="A2"/>
    </sheetView>
  </sheetViews>
  <sheetFormatPr defaultColWidth="11.07421875" defaultRowHeight="15.5" x14ac:dyDescent="0.35"/>
  <cols>
    <col min="1" max="21" width="16.69140625" customWidth="1"/>
  </cols>
  <sheetData>
    <row r="1" spans="1:22" ht="20" x14ac:dyDescent="0.4">
      <c r="A1" s="4" t="s">
        <v>147</v>
      </c>
    </row>
    <row r="2" spans="1:22" x14ac:dyDescent="0.35">
      <c r="A2" t="s">
        <v>3</v>
      </c>
    </row>
    <row r="3" spans="1:22" x14ac:dyDescent="0.35">
      <c r="A3" s="20" t="s">
        <v>134</v>
      </c>
    </row>
    <row r="4" spans="1:22" ht="62" x14ac:dyDescent="0.35">
      <c r="A4" s="8" t="s">
        <v>49</v>
      </c>
      <c r="B4" s="8" t="s">
        <v>60</v>
      </c>
      <c r="C4" s="8" t="s">
        <v>61</v>
      </c>
      <c r="D4" s="8" t="s">
        <v>51</v>
      </c>
      <c r="E4" s="8" t="s">
        <v>62</v>
      </c>
      <c r="F4" s="8" t="s">
        <v>63</v>
      </c>
      <c r="G4" s="8" t="s">
        <v>52</v>
      </c>
      <c r="H4" s="8" t="s">
        <v>64</v>
      </c>
      <c r="I4" s="8" t="s">
        <v>65</v>
      </c>
      <c r="J4" s="8" t="s">
        <v>66</v>
      </c>
      <c r="K4" s="8" t="s">
        <v>67</v>
      </c>
      <c r="L4" s="8" t="s">
        <v>68</v>
      </c>
      <c r="M4" s="8" t="s">
        <v>69</v>
      </c>
      <c r="N4" s="8" t="s">
        <v>70</v>
      </c>
      <c r="O4" s="8" t="s">
        <v>71</v>
      </c>
      <c r="P4" s="8" t="s">
        <v>72</v>
      </c>
      <c r="Q4" s="8" t="s">
        <v>73</v>
      </c>
      <c r="R4" s="8" t="s">
        <v>74</v>
      </c>
      <c r="S4" s="8" t="s">
        <v>75</v>
      </c>
      <c r="T4" s="8" t="s">
        <v>76</v>
      </c>
      <c r="U4" s="8" t="s">
        <v>77</v>
      </c>
      <c r="V4" s="8" t="s">
        <v>59</v>
      </c>
    </row>
    <row r="5" spans="1:22" x14ac:dyDescent="0.35">
      <c r="A5" s="7">
        <v>1998</v>
      </c>
      <c r="B5" s="10">
        <v>36.354427320916699</v>
      </c>
      <c r="C5" s="10">
        <v>102.52273399854001</v>
      </c>
      <c r="D5" s="10">
        <v>42.488907572438102</v>
      </c>
      <c r="E5" s="10">
        <v>67.684582492003898</v>
      </c>
      <c r="F5" s="10">
        <v>41.157876446150702</v>
      </c>
      <c r="G5" s="10">
        <v>46.205032421314002</v>
      </c>
      <c r="H5" s="10">
        <v>49.705760640101097</v>
      </c>
      <c r="I5" s="10">
        <v>48.2645527025348</v>
      </c>
      <c r="J5" s="10">
        <v>51.039492009933497</v>
      </c>
      <c r="K5" s="10">
        <v>77.564939622858105</v>
      </c>
      <c r="L5" s="10">
        <v>29.065236212679999</v>
      </c>
      <c r="M5" s="10">
        <v>115.55467613868601</v>
      </c>
      <c r="N5" s="10">
        <v>56.641149526114098</v>
      </c>
      <c r="O5" s="10">
        <v>39.1574738349846</v>
      </c>
      <c r="P5" s="10">
        <v>39.600965188709701</v>
      </c>
      <c r="Q5" s="10">
        <v>53.731879140826898</v>
      </c>
      <c r="R5" s="10">
        <v>44.336400433367103</v>
      </c>
      <c r="S5" s="10">
        <v>49.585778592571799</v>
      </c>
      <c r="T5" s="10">
        <v>48.836080031687999</v>
      </c>
      <c r="U5" s="10">
        <v>10.528458278843599</v>
      </c>
      <c r="V5" s="9">
        <v>49.052024464094202</v>
      </c>
    </row>
    <row r="6" spans="1:22" x14ac:dyDescent="0.35">
      <c r="A6" s="7">
        <v>1999</v>
      </c>
      <c r="B6" s="10">
        <v>38.7424886193539</v>
      </c>
      <c r="C6" s="10">
        <v>82.028462434744995</v>
      </c>
      <c r="D6" s="10">
        <v>41.3175765375642</v>
      </c>
      <c r="E6" s="10">
        <v>69.170218106018098</v>
      </c>
      <c r="F6" s="10">
        <v>46.636446756887302</v>
      </c>
      <c r="G6" s="10">
        <v>48.950073800264903</v>
      </c>
      <c r="H6" s="10">
        <v>48.923455942554902</v>
      </c>
      <c r="I6" s="10">
        <v>51.503378860709702</v>
      </c>
      <c r="J6" s="10">
        <v>53.5812040106374</v>
      </c>
      <c r="K6" s="10">
        <v>65.656609314503797</v>
      </c>
      <c r="L6" s="10">
        <v>29.8456231730745</v>
      </c>
      <c r="M6" s="10">
        <v>143.707390335795</v>
      </c>
      <c r="N6" s="10">
        <v>57.154662421215797</v>
      </c>
      <c r="O6" s="10">
        <v>43.6348785826182</v>
      </c>
      <c r="P6" s="10">
        <v>42.7705737083214</v>
      </c>
      <c r="Q6" s="10">
        <v>58.411761055986297</v>
      </c>
      <c r="R6" s="10">
        <v>48.314178445930999</v>
      </c>
      <c r="S6" s="10">
        <v>53.055019076340997</v>
      </c>
      <c r="T6" s="10">
        <v>49.764502214908603</v>
      </c>
      <c r="U6" s="10">
        <v>13.6010227229715</v>
      </c>
      <c r="V6" s="9">
        <v>50.309498291061203</v>
      </c>
    </row>
    <row r="7" spans="1:22" x14ac:dyDescent="0.35">
      <c r="A7" s="7">
        <v>2000</v>
      </c>
      <c r="B7" s="10">
        <v>34.366855939806101</v>
      </c>
      <c r="C7" s="10">
        <v>84.740856011300806</v>
      </c>
      <c r="D7" s="10">
        <v>44.9666323751227</v>
      </c>
      <c r="E7" s="10">
        <v>58.452794537454501</v>
      </c>
      <c r="F7" s="10">
        <v>49.790180129271</v>
      </c>
      <c r="G7" s="10">
        <v>51.995424250672599</v>
      </c>
      <c r="H7" s="10">
        <v>49.5387861448908</v>
      </c>
      <c r="I7" s="10">
        <v>64.356658885965004</v>
      </c>
      <c r="J7" s="10">
        <v>52.467659691210201</v>
      </c>
      <c r="K7" s="10">
        <v>71.080130933189395</v>
      </c>
      <c r="L7" s="10">
        <v>28.2551084777648</v>
      </c>
      <c r="M7" s="10">
        <v>120.508553187601</v>
      </c>
      <c r="N7" s="10">
        <v>58.797676179607301</v>
      </c>
      <c r="O7" s="10">
        <v>42.039163114797802</v>
      </c>
      <c r="P7" s="10">
        <v>47.9609937450779</v>
      </c>
      <c r="Q7" s="10">
        <v>56.396157121315397</v>
      </c>
      <c r="R7" s="10">
        <v>51.243309778747999</v>
      </c>
      <c r="S7" s="10">
        <v>56.831425547839999</v>
      </c>
      <c r="T7" s="10">
        <v>54.283011352082902</v>
      </c>
      <c r="U7" s="10">
        <v>24.3320463843962</v>
      </c>
      <c r="V7" s="9">
        <v>52.089887048774301</v>
      </c>
    </row>
    <row r="8" spans="1:22" x14ac:dyDescent="0.35">
      <c r="A8" s="7">
        <v>2001</v>
      </c>
      <c r="B8" s="10">
        <v>38.764265337033201</v>
      </c>
      <c r="C8" s="10">
        <v>83.257592851597906</v>
      </c>
      <c r="D8" s="10">
        <v>46.164300580848497</v>
      </c>
      <c r="E8" s="10">
        <v>40.6355900516293</v>
      </c>
      <c r="F8" s="10">
        <v>48.321471138927897</v>
      </c>
      <c r="G8" s="10">
        <v>53.961060818571099</v>
      </c>
      <c r="H8" s="10">
        <v>49.33808862755</v>
      </c>
      <c r="I8" s="10">
        <v>64.017043682574595</v>
      </c>
      <c r="J8" s="10">
        <v>54.0669382232131</v>
      </c>
      <c r="K8" s="10">
        <v>70.874686589967396</v>
      </c>
      <c r="L8" s="10">
        <v>28.546260756141098</v>
      </c>
      <c r="M8" s="10">
        <v>119.522935479791</v>
      </c>
      <c r="N8" s="10">
        <v>64.591302873061395</v>
      </c>
      <c r="O8" s="10">
        <v>44.794523546965998</v>
      </c>
      <c r="P8" s="10">
        <v>50.256311897961602</v>
      </c>
      <c r="Q8" s="10">
        <v>63.587653645861401</v>
      </c>
      <c r="R8" s="10">
        <v>53.602242084536201</v>
      </c>
      <c r="S8" s="10">
        <v>51.283421332076898</v>
      </c>
      <c r="T8" s="10">
        <v>48.504969870505398</v>
      </c>
      <c r="U8" s="10">
        <v>39.429415721654799</v>
      </c>
      <c r="V8" s="9">
        <v>53.092718558087199</v>
      </c>
    </row>
    <row r="9" spans="1:22" x14ac:dyDescent="0.35">
      <c r="A9" s="7">
        <v>2002</v>
      </c>
      <c r="B9" s="10">
        <v>40.086572575223599</v>
      </c>
      <c r="C9" s="10">
        <v>98.073631501100493</v>
      </c>
      <c r="D9" s="10">
        <v>49.208046759471898</v>
      </c>
      <c r="E9" s="10">
        <v>59.988521461578699</v>
      </c>
      <c r="F9" s="10">
        <v>58.574215857232197</v>
      </c>
      <c r="G9" s="10">
        <v>61.058944743784899</v>
      </c>
      <c r="H9" s="10">
        <v>50.922175360716899</v>
      </c>
      <c r="I9" s="10">
        <v>66.173609826327905</v>
      </c>
      <c r="J9" s="10">
        <v>59.164114810261097</v>
      </c>
      <c r="K9" s="10">
        <v>77.987975163752097</v>
      </c>
      <c r="L9" s="10">
        <v>30.045087699586698</v>
      </c>
      <c r="M9" s="10">
        <v>123.073642430832</v>
      </c>
      <c r="N9" s="10">
        <v>64.969500290740299</v>
      </c>
      <c r="O9" s="10">
        <v>50.358388982537399</v>
      </c>
      <c r="P9" s="10">
        <v>52.077323074120301</v>
      </c>
      <c r="Q9" s="10">
        <v>60.158746848925297</v>
      </c>
      <c r="R9" s="10">
        <v>53.9192808286993</v>
      </c>
      <c r="S9" s="10">
        <v>64.321104377883003</v>
      </c>
      <c r="T9" s="10">
        <v>59.606229340104598</v>
      </c>
      <c r="U9" s="10">
        <v>26.028439095569599</v>
      </c>
      <c r="V9" s="9">
        <v>56.116308783614699</v>
      </c>
    </row>
    <row r="10" spans="1:22" x14ac:dyDescent="0.35">
      <c r="A10" s="7">
        <v>2003</v>
      </c>
      <c r="B10" s="10">
        <v>42.624061108106403</v>
      </c>
      <c r="C10" s="10">
        <v>84.879992989105901</v>
      </c>
      <c r="D10" s="10">
        <v>53.275228986483903</v>
      </c>
      <c r="E10" s="10">
        <v>74.115093165432995</v>
      </c>
      <c r="F10" s="10">
        <v>62.336962919803199</v>
      </c>
      <c r="G10" s="10">
        <v>65.4879202715003</v>
      </c>
      <c r="H10" s="10">
        <v>54.601058198170897</v>
      </c>
      <c r="I10" s="10">
        <v>70.437212512259194</v>
      </c>
      <c r="J10" s="10">
        <v>66.022772629938899</v>
      </c>
      <c r="K10" s="10">
        <v>83.367197238089105</v>
      </c>
      <c r="L10" s="10">
        <v>34.7757843340665</v>
      </c>
      <c r="M10" s="10">
        <v>109.84910462984899</v>
      </c>
      <c r="N10" s="10">
        <v>74.945977357087202</v>
      </c>
      <c r="O10" s="10">
        <v>51.8971850847852</v>
      </c>
      <c r="P10" s="10">
        <v>56.063298581214902</v>
      </c>
      <c r="Q10" s="10">
        <v>61.877161980806299</v>
      </c>
      <c r="R10" s="10">
        <v>56.711952553311797</v>
      </c>
      <c r="S10" s="10">
        <v>72.062999906490802</v>
      </c>
      <c r="T10" s="10">
        <v>60.718436179632803</v>
      </c>
      <c r="U10" s="10">
        <v>21.761210012745199</v>
      </c>
      <c r="V10" s="9">
        <v>59.871954437334303</v>
      </c>
    </row>
    <row r="11" spans="1:22" x14ac:dyDescent="0.35">
      <c r="A11" s="7">
        <v>2004</v>
      </c>
      <c r="B11" s="10">
        <v>56.120848385896103</v>
      </c>
      <c r="C11" s="10">
        <v>109.58530505238301</v>
      </c>
      <c r="D11" s="10">
        <v>58.5570382756881</v>
      </c>
      <c r="E11" s="10">
        <v>75.063688837355599</v>
      </c>
      <c r="F11" s="10">
        <v>72.964123346490794</v>
      </c>
      <c r="G11" s="10">
        <v>66.737358344252101</v>
      </c>
      <c r="H11" s="10">
        <v>58.382130259654701</v>
      </c>
      <c r="I11" s="10">
        <v>66.550572234873499</v>
      </c>
      <c r="J11" s="10">
        <v>69.910135939371997</v>
      </c>
      <c r="K11" s="10">
        <v>89.453154495052999</v>
      </c>
      <c r="L11" s="10">
        <v>41.038874552698204</v>
      </c>
      <c r="M11" s="10">
        <v>96.391199248014402</v>
      </c>
      <c r="N11" s="10">
        <v>86.334663930801497</v>
      </c>
      <c r="O11" s="10">
        <v>54.654018289290399</v>
      </c>
      <c r="P11" s="10">
        <v>58.437273388096301</v>
      </c>
      <c r="Q11" s="10">
        <v>70.109428349047505</v>
      </c>
      <c r="R11" s="10">
        <v>60.624925748448597</v>
      </c>
      <c r="S11" s="10">
        <v>82.828635186785903</v>
      </c>
      <c r="T11" s="10">
        <v>68.4584698295359</v>
      </c>
      <c r="U11" s="10">
        <v>17.618703783212599</v>
      </c>
      <c r="V11" s="9">
        <v>64.496675076047794</v>
      </c>
    </row>
    <row r="12" spans="1:22" x14ac:dyDescent="0.35">
      <c r="A12" s="7">
        <v>2005</v>
      </c>
      <c r="B12" s="10">
        <v>38.822312492604702</v>
      </c>
      <c r="C12" s="10">
        <v>100.924610433165</v>
      </c>
      <c r="D12" s="10">
        <v>63.786205642690497</v>
      </c>
      <c r="E12" s="10">
        <v>88.038534289118303</v>
      </c>
      <c r="F12" s="10">
        <v>79.496701643498895</v>
      </c>
      <c r="G12" s="10">
        <v>69.322008821965895</v>
      </c>
      <c r="H12" s="10">
        <v>59.962225708344803</v>
      </c>
      <c r="I12" s="10">
        <v>67.324142108017398</v>
      </c>
      <c r="J12" s="10">
        <v>72.843503175614501</v>
      </c>
      <c r="K12" s="10">
        <v>90.890414935330696</v>
      </c>
      <c r="L12" s="10">
        <v>50.080551513105</v>
      </c>
      <c r="M12" s="10">
        <v>93.042638479136301</v>
      </c>
      <c r="N12" s="10">
        <v>85.669848601616707</v>
      </c>
      <c r="O12" s="10">
        <v>54.676532409842103</v>
      </c>
      <c r="P12" s="10">
        <v>59.980182511625998</v>
      </c>
      <c r="Q12" s="10">
        <v>68.598055047882696</v>
      </c>
      <c r="R12" s="10">
        <v>63.344104766863197</v>
      </c>
      <c r="S12" s="10">
        <v>79.1986390490367</v>
      </c>
      <c r="T12" s="10">
        <v>69.913784419740693</v>
      </c>
      <c r="U12" s="10">
        <v>18.199352697577101</v>
      </c>
      <c r="V12" s="9">
        <v>66.261951094496496</v>
      </c>
    </row>
    <row r="13" spans="1:22" x14ac:dyDescent="0.35">
      <c r="A13" s="7">
        <v>2006</v>
      </c>
      <c r="B13" s="10">
        <v>36.601357788036999</v>
      </c>
      <c r="C13" s="10">
        <v>128.00317813416399</v>
      </c>
      <c r="D13" s="10">
        <v>67.370120043137902</v>
      </c>
      <c r="E13" s="10">
        <v>94.834409698448994</v>
      </c>
      <c r="F13" s="10">
        <v>78.071654103883702</v>
      </c>
      <c r="G13" s="10">
        <v>74.182103113262599</v>
      </c>
      <c r="H13" s="10">
        <v>65.503637327779501</v>
      </c>
      <c r="I13" s="10">
        <v>73.735175682190899</v>
      </c>
      <c r="J13" s="10">
        <v>67.0208100283931</v>
      </c>
      <c r="K13" s="10">
        <v>79.469192989772907</v>
      </c>
      <c r="L13" s="10">
        <v>51.0602323510453</v>
      </c>
      <c r="M13" s="10">
        <v>96.448408057151497</v>
      </c>
      <c r="N13" s="10">
        <v>85.975833102833406</v>
      </c>
      <c r="O13" s="10">
        <v>56.116946425962198</v>
      </c>
      <c r="P13" s="10">
        <v>61.537081321499102</v>
      </c>
      <c r="Q13" s="10">
        <v>76.356287456795897</v>
      </c>
      <c r="R13" s="10">
        <v>65.7695258245503</v>
      </c>
      <c r="S13" s="10">
        <v>84.791044973752093</v>
      </c>
      <c r="T13" s="10">
        <v>74.3095438290554</v>
      </c>
      <c r="U13" s="10">
        <v>14.8173160415322</v>
      </c>
      <c r="V13" s="9">
        <v>69.079520566469995</v>
      </c>
    </row>
    <row r="14" spans="1:22" x14ac:dyDescent="0.35">
      <c r="A14" s="7">
        <v>2007</v>
      </c>
      <c r="B14" s="10">
        <v>43.388459867072697</v>
      </c>
      <c r="C14" s="10">
        <v>139.243192321794</v>
      </c>
      <c r="D14" s="10">
        <v>66.395510787379706</v>
      </c>
      <c r="E14" s="10">
        <v>80.095621855710306</v>
      </c>
      <c r="F14" s="10">
        <v>81.751175747147599</v>
      </c>
      <c r="G14" s="10">
        <v>76.152627694415301</v>
      </c>
      <c r="H14" s="10">
        <v>67.030626834071896</v>
      </c>
      <c r="I14" s="10">
        <v>74.2213203481747</v>
      </c>
      <c r="J14" s="10">
        <v>68.496411667767802</v>
      </c>
      <c r="K14" s="10">
        <v>81.755750430464204</v>
      </c>
      <c r="L14" s="10">
        <v>63.487095270804097</v>
      </c>
      <c r="M14" s="10">
        <v>90.023387978810803</v>
      </c>
      <c r="N14" s="10">
        <v>86.698543799130107</v>
      </c>
      <c r="O14" s="10">
        <v>57.858175393127901</v>
      </c>
      <c r="P14" s="10">
        <v>65.802832523334502</v>
      </c>
      <c r="Q14" s="10">
        <v>81.424289014407094</v>
      </c>
      <c r="R14" s="10">
        <v>65.744002186797303</v>
      </c>
      <c r="S14" s="10">
        <v>88.106486326944506</v>
      </c>
      <c r="T14" s="10">
        <v>81.465237395876002</v>
      </c>
      <c r="U14" s="10">
        <v>20.7429591062158</v>
      </c>
      <c r="V14" s="9">
        <v>71.439495875541795</v>
      </c>
    </row>
    <row r="15" spans="1:22" x14ac:dyDescent="0.35">
      <c r="A15" s="7">
        <v>2008</v>
      </c>
      <c r="B15" s="10">
        <v>39.866320606954197</v>
      </c>
      <c r="C15" s="10">
        <v>165.12269090184901</v>
      </c>
      <c r="D15" s="10">
        <v>72.686017885781297</v>
      </c>
      <c r="E15" s="10">
        <v>96.342442155473506</v>
      </c>
      <c r="F15" s="10">
        <v>79.565957329341998</v>
      </c>
      <c r="G15" s="10">
        <v>78.757242352254707</v>
      </c>
      <c r="H15" s="10">
        <v>72.270837981800597</v>
      </c>
      <c r="I15" s="10">
        <v>81.8548838624734</v>
      </c>
      <c r="J15" s="10">
        <v>69.054539274280998</v>
      </c>
      <c r="K15" s="10">
        <v>86.980022022474898</v>
      </c>
      <c r="L15" s="10">
        <v>58.576308743227102</v>
      </c>
      <c r="M15" s="10">
        <v>92.243110734812802</v>
      </c>
      <c r="N15" s="10">
        <v>94.925537792216005</v>
      </c>
      <c r="O15" s="10">
        <v>59.512857495834901</v>
      </c>
      <c r="P15" s="10">
        <v>71.836087475311899</v>
      </c>
      <c r="Q15" s="10">
        <v>83.955678641655894</v>
      </c>
      <c r="R15" s="10">
        <v>68.343344948069998</v>
      </c>
      <c r="S15" s="10">
        <v>93.544599926865203</v>
      </c>
      <c r="T15" s="10">
        <v>82.054918303191002</v>
      </c>
      <c r="U15" s="10">
        <v>19.550441073514801</v>
      </c>
      <c r="V15" s="9">
        <v>74.8472251967723</v>
      </c>
    </row>
    <row r="16" spans="1:22" x14ac:dyDescent="0.35">
      <c r="A16" s="7">
        <v>2009</v>
      </c>
      <c r="B16" s="10">
        <v>36.213314956456202</v>
      </c>
      <c r="C16" s="10">
        <v>136.520565418757</v>
      </c>
      <c r="D16" s="10">
        <v>78.503413322489905</v>
      </c>
      <c r="E16" s="10">
        <v>109.325977764298</v>
      </c>
      <c r="F16" s="10">
        <v>90.764911713162306</v>
      </c>
      <c r="G16" s="10">
        <v>76.610941040122498</v>
      </c>
      <c r="H16" s="10">
        <v>78.376028203833897</v>
      </c>
      <c r="I16" s="10">
        <v>82.104501766943002</v>
      </c>
      <c r="J16" s="10">
        <v>69.449984917839799</v>
      </c>
      <c r="K16" s="10">
        <v>96.143328606099701</v>
      </c>
      <c r="L16" s="10">
        <v>73.101987199169301</v>
      </c>
      <c r="M16" s="10">
        <v>98.908971555050698</v>
      </c>
      <c r="N16" s="10">
        <v>85.156614976487703</v>
      </c>
      <c r="O16" s="10">
        <v>72.715899758930206</v>
      </c>
      <c r="P16" s="10">
        <v>64.843103433249198</v>
      </c>
      <c r="Q16" s="10">
        <v>77.085208585817895</v>
      </c>
      <c r="R16" s="10">
        <v>75.089623536046005</v>
      </c>
      <c r="S16" s="10">
        <v>118.137899063028</v>
      </c>
      <c r="T16" s="10">
        <v>68.810043317628498</v>
      </c>
      <c r="U16" s="10">
        <v>28.943201271705998</v>
      </c>
      <c r="V16" s="9">
        <v>77.980706263631205</v>
      </c>
    </row>
    <row r="17" spans="1:22" x14ac:dyDescent="0.35">
      <c r="A17" s="7">
        <v>2010</v>
      </c>
      <c r="B17" s="10">
        <v>46.125994711673599</v>
      </c>
      <c r="C17" s="10">
        <v>137.976429029418</v>
      </c>
      <c r="D17" s="10">
        <v>86.372897751676206</v>
      </c>
      <c r="E17" s="10">
        <v>78.9668449222508</v>
      </c>
      <c r="F17" s="10">
        <v>94.162053416514695</v>
      </c>
      <c r="G17" s="10">
        <v>81.886293549880605</v>
      </c>
      <c r="H17" s="10">
        <v>80.220059627098607</v>
      </c>
      <c r="I17" s="10">
        <v>87.970844902064698</v>
      </c>
      <c r="J17" s="10">
        <v>76.728610826046506</v>
      </c>
      <c r="K17" s="10">
        <v>95.834096046363797</v>
      </c>
      <c r="L17" s="10">
        <v>70.211880255090804</v>
      </c>
      <c r="M17" s="10">
        <v>97.513951465160503</v>
      </c>
      <c r="N17" s="10">
        <v>102.609690362424</v>
      </c>
      <c r="O17" s="10">
        <v>75.381797657602704</v>
      </c>
      <c r="P17" s="10">
        <v>69.133581434991498</v>
      </c>
      <c r="Q17" s="10">
        <v>83.162504420681898</v>
      </c>
      <c r="R17" s="10">
        <v>75.335205460015302</v>
      </c>
      <c r="S17" s="10">
        <v>114.93075441713501</v>
      </c>
      <c r="T17" s="10">
        <v>68.329081242338503</v>
      </c>
      <c r="U17" s="10">
        <v>48.113971457334898</v>
      </c>
      <c r="V17" s="9">
        <v>80.6824827706223</v>
      </c>
    </row>
    <row r="18" spans="1:22" x14ac:dyDescent="0.35">
      <c r="A18" s="7">
        <v>2011</v>
      </c>
      <c r="B18" s="10">
        <v>61.899223190245998</v>
      </c>
      <c r="C18" s="10">
        <v>116.269130834973</v>
      </c>
      <c r="D18" s="10">
        <v>82.222528464248199</v>
      </c>
      <c r="E18" s="10">
        <v>69.658564913381696</v>
      </c>
      <c r="F18" s="10">
        <v>81.464592037991693</v>
      </c>
      <c r="G18" s="10">
        <v>78.877187083539098</v>
      </c>
      <c r="H18" s="10">
        <v>80.034857086334796</v>
      </c>
      <c r="I18" s="10">
        <v>88.909472920095695</v>
      </c>
      <c r="J18" s="10">
        <v>78.954074354254104</v>
      </c>
      <c r="K18" s="10">
        <v>100.265955366814</v>
      </c>
      <c r="L18" s="10">
        <v>68.118890640927802</v>
      </c>
      <c r="M18" s="10">
        <v>91.298859074041005</v>
      </c>
      <c r="N18" s="10">
        <v>87.010278971939101</v>
      </c>
      <c r="O18" s="10">
        <v>76.933734044843106</v>
      </c>
      <c r="P18" s="10">
        <v>74.638894155641196</v>
      </c>
      <c r="Q18" s="10">
        <v>85.6760778108344</v>
      </c>
      <c r="R18" s="10">
        <v>79.314145822189701</v>
      </c>
      <c r="S18" s="10">
        <v>118.46585819561101</v>
      </c>
      <c r="T18" s="10">
        <v>77.115468645660201</v>
      </c>
      <c r="U18" s="10">
        <v>46.642605322692297</v>
      </c>
      <c r="V18" s="9">
        <v>81.302864126512304</v>
      </c>
    </row>
    <row r="19" spans="1:22" x14ac:dyDescent="0.35">
      <c r="A19" s="7">
        <v>2012</v>
      </c>
      <c r="B19" s="10">
        <v>56.063857555834403</v>
      </c>
      <c r="C19" s="10">
        <v>130.11465471581201</v>
      </c>
      <c r="D19" s="10">
        <v>82.174846757406499</v>
      </c>
      <c r="E19" s="10">
        <v>130.634349700869</v>
      </c>
      <c r="F19" s="10">
        <v>84.322582703364404</v>
      </c>
      <c r="G19" s="10">
        <v>87.462088940780504</v>
      </c>
      <c r="H19" s="10">
        <v>84.101529860894502</v>
      </c>
      <c r="I19" s="10">
        <v>82.648006893863695</v>
      </c>
      <c r="J19" s="10">
        <v>88.354897204447695</v>
      </c>
      <c r="K19" s="10">
        <v>100.34008772577199</v>
      </c>
      <c r="L19" s="10">
        <v>69.444201988544606</v>
      </c>
      <c r="M19" s="10">
        <v>87.067009715827993</v>
      </c>
      <c r="N19" s="10">
        <v>94.578916623281103</v>
      </c>
      <c r="O19" s="10">
        <v>68.036584682340902</v>
      </c>
      <c r="P19" s="10">
        <v>75.752726613905807</v>
      </c>
      <c r="Q19" s="10">
        <v>91.458718419558096</v>
      </c>
      <c r="R19" s="10">
        <v>80.503986542430894</v>
      </c>
      <c r="S19" s="10">
        <v>120.695042750906</v>
      </c>
      <c r="T19" s="10">
        <v>81.493035110244904</v>
      </c>
      <c r="U19" s="10">
        <v>44.653558084083102</v>
      </c>
      <c r="V19" s="9">
        <v>84.025355302621804</v>
      </c>
    </row>
    <row r="20" spans="1:22" x14ac:dyDescent="0.35">
      <c r="A20" s="7">
        <v>2013</v>
      </c>
      <c r="B20" s="10">
        <v>62.182693003734101</v>
      </c>
      <c r="C20" s="10">
        <v>117.128609286513</v>
      </c>
      <c r="D20" s="10">
        <v>85.770183932172699</v>
      </c>
      <c r="E20" s="10">
        <v>92.844176688253</v>
      </c>
      <c r="F20" s="10">
        <v>92.458040018253797</v>
      </c>
      <c r="G20" s="10">
        <v>84.903706533636097</v>
      </c>
      <c r="H20" s="10">
        <v>84.978263448322394</v>
      </c>
      <c r="I20" s="10">
        <v>90.694977029990795</v>
      </c>
      <c r="J20" s="10">
        <v>79.196561772806305</v>
      </c>
      <c r="K20" s="10">
        <v>101.338718919439</v>
      </c>
      <c r="L20" s="10">
        <v>78.528182020412103</v>
      </c>
      <c r="M20" s="10">
        <v>94.396373091581694</v>
      </c>
      <c r="N20" s="10">
        <v>92.681140807698299</v>
      </c>
      <c r="O20" s="10">
        <v>83.213255002790902</v>
      </c>
      <c r="P20" s="10">
        <v>82.767818943134401</v>
      </c>
      <c r="Q20" s="10">
        <v>94.099345623362694</v>
      </c>
      <c r="R20" s="10">
        <v>81.838593800629198</v>
      </c>
      <c r="S20" s="10">
        <v>112.89385086530299</v>
      </c>
      <c r="T20" s="10">
        <v>83.178077052595995</v>
      </c>
      <c r="U20" s="10">
        <v>66.780649706257293</v>
      </c>
      <c r="V20" s="9">
        <v>86.451148494410603</v>
      </c>
    </row>
    <row r="21" spans="1:22" x14ac:dyDescent="0.35">
      <c r="A21" s="7">
        <v>2014</v>
      </c>
      <c r="B21" s="10">
        <v>57.529383606057699</v>
      </c>
      <c r="C21" s="10">
        <v>99.267771734535103</v>
      </c>
      <c r="D21" s="10">
        <v>85.9948945177144</v>
      </c>
      <c r="E21" s="10">
        <v>93.333926421483994</v>
      </c>
      <c r="F21" s="10">
        <v>80.153740100194497</v>
      </c>
      <c r="G21" s="10">
        <v>85.5977784449653</v>
      </c>
      <c r="H21" s="10">
        <v>89.174943985315295</v>
      </c>
      <c r="I21" s="10">
        <v>85.272459053850696</v>
      </c>
      <c r="J21" s="10">
        <v>90.6663585710874</v>
      </c>
      <c r="K21" s="10">
        <v>101.036278385084</v>
      </c>
      <c r="L21" s="10">
        <v>80.166781658217602</v>
      </c>
      <c r="M21" s="10">
        <v>106.70925227243301</v>
      </c>
      <c r="N21" s="10">
        <v>94.709784046731897</v>
      </c>
      <c r="O21" s="10">
        <v>83.392933104083696</v>
      </c>
      <c r="P21" s="10">
        <v>86.639520064811194</v>
      </c>
      <c r="Q21" s="10">
        <v>96.481868880138506</v>
      </c>
      <c r="R21" s="10">
        <v>83.204699043141801</v>
      </c>
      <c r="S21" s="10">
        <v>123.959847073991</v>
      </c>
      <c r="T21" s="10">
        <v>103.78603860896099</v>
      </c>
      <c r="U21" s="10">
        <v>40.1070401749392</v>
      </c>
      <c r="V21" s="9">
        <v>88.441365537351203</v>
      </c>
    </row>
    <row r="22" spans="1:22" x14ac:dyDescent="0.35">
      <c r="A22" s="7">
        <v>2015</v>
      </c>
      <c r="B22" s="10">
        <v>60.237809895490301</v>
      </c>
      <c r="C22" s="10">
        <v>114.777392081793</v>
      </c>
      <c r="D22" s="10">
        <v>90.2433162060792</v>
      </c>
      <c r="E22" s="10">
        <v>91.221561198687496</v>
      </c>
      <c r="F22" s="10">
        <v>92.278266327411004</v>
      </c>
      <c r="G22" s="10">
        <v>106.63880309251699</v>
      </c>
      <c r="H22" s="10">
        <v>84.344979457741701</v>
      </c>
      <c r="I22" s="10">
        <v>86.770368638366307</v>
      </c>
      <c r="J22" s="10">
        <v>87.021740361875501</v>
      </c>
      <c r="K22" s="10">
        <v>114.23858639778901</v>
      </c>
      <c r="L22" s="10">
        <v>84.9576953480166</v>
      </c>
      <c r="M22" s="10">
        <v>110.51788003552301</v>
      </c>
      <c r="N22" s="10">
        <v>95.303119062188401</v>
      </c>
      <c r="O22" s="10">
        <v>85.641937654570697</v>
      </c>
      <c r="P22" s="10">
        <v>91.773495123700897</v>
      </c>
      <c r="Q22" s="10">
        <v>90.006702384451998</v>
      </c>
      <c r="R22" s="10">
        <v>87.254272723614903</v>
      </c>
      <c r="S22" s="10">
        <v>125.82564705207299</v>
      </c>
      <c r="T22" s="10">
        <v>92.834222358925501</v>
      </c>
      <c r="U22" s="10">
        <v>40.388453508013598</v>
      </c>
      <c r="V22" s="9">
        <v>91.054856855874903</v>
      </c>
    </row>
    <row r="23" spans="1:22" x14ac:dyDescent="0.35">
      <c r="A23" s="7">
        <v>2016</v>
      </c>
      <c r="B23" s="10">
        <v>60.2486380128801</v>
      </c>
      <c r="C23" s="10">
        <v>110.908910303108</v>
      </c>
      <c r="D23" s="10">
        <v>89.485550941954699</v>
      </c>
      <c r="E23" s="10">
        <v>82.923393231191795</v>
      </c>
      <c r="F23" s="10">
        <v>95.142917725026294</v>
      </c>
      <c r="G23" s="10">
        <v>93.608931688611605</v>
      </c>
      <c r="H23" s="10">
        <v>85.921956954426406</v>
      </c>
      <c r="I23" s="10">
        <v>90.1060370874754</v>
      </c>
      <c r="J23" s="10">
        <v>97.580680651313401</v>
      </c>
      <c r="K23" s="10">
        <v>100.834879238913</v>
      </c>
      <c r="L23" s="10">
        <v>85.564471556348494</v>
      </c>
      <c r="M23" s="10">
        <v>103.327636205318</v>
      </c>
      <c r="N23" s="10">
        <v>94.786578566964806</v>
      </c>
      <c r="O23" s="10">
        <v>86.838479509744502</v>
      </c>
      <c r="P23" s="10">
        <v>89.876561286774105</v>
      </c>
      <c r="Q23" s="10">
        <v>88.809655467873498</v>
      </c>
      <c r="R23" s="10">
        <v>94.280237618473706</v>
      </c>
      <c r="S23" s="10">
        <v>106.485251389718</v>
      </c>
      <c r="T23" s="10">
        <v>85.067952270849204</v>
      </c>
      <c r="U23" s="10">
        <v>55.404450976566402</v>
      </c>
      <c r="V23" s="9">
        <v>91.275100005200301</v>
      </c>
    </row>
    <row r="24" spans="1:22" x14ac:dyDescent="0.35">
      <c r="A24" s="7">
        <v>2017</v>
      </c>
      <c r="B24" s="10">
        <v>77.082920414888207</v>
      </c>
      <c r="C24" s="10">
        <v>97.799904037809796</v>
      </c>
      <c r="D24" s="10">
        <v>92.373931585619999</v>
      </c>
      <c r="E24" s="10">
        <v>99.172997145205201</v>
      </c>
      <c r="F24" s="10">
        <v>92.5374422662547</v>
      </c>
      <c r="G24" s="10">
        <v>95.974087833590403</v>
      </c>
      <c r="H24" s="10">
        <v>88.099039314446699</v>
      </c>
      <c r="I24" s="10">
        <v>88.707006065406901</v>
      </c>
      <c r="J24" s="10">
        <v>94.409327541087407</v>
      </c>
      <c r="K24" s="10">
        <v>113.298930319115</v>
      </c>
      <c r="L24" s="10">
        <v>91.761528746114294</v>
      </c>
      <c r="M24" s="10">
        <v>111.253747636775</v>
      </c>
      <c r="N24" s="10">
        <v>95.242965448175397</v>
      </c>
      <c r="O24" s="10">
        <v>86.014232101341307</v>
      </c>
      <c r="P24" s="10">
        <v>91.657086606491603</v>
      </c>
      <c r="Q24" s="10">
        <v>89.126489112921902</v>
      </c>
      <c r="R24" s="10">
        <v>98.528027365411006</v>
      </c>
      <c r="S24" s="10">
        <v>98.834341977116594</v>
      </c>
      <c r="T24" s="10">
        <v>95.734584215436897</v>
      </c>
      <c r="U24" s="10">
        <v>55.820518074065099</v>
      </c>
      <c r="V24" s="9">
        <v>93.637539526372606</v>
      </c>
    </row>
    <row r="25" spans="1:22" x14ac:dyDescent="0.35">
      <c r="A25" s="7">
        <v>2018</v>
      </c>
      <c r="B25" s="10">
        <v>94.281299992378294</v>
      </c>
      <c r="C25" s="10">
        <v>95.241859438395593</v>
      </c>
      <c r="D25" s="10">
        <v>95.050542209541405</v>
      </c>
      <c r="E25" s="10">
        <v>88.014509556493707</v>
      </c>
      <c r="F25" s="10">
        <v>89.695293191781104</v>
      </c>
      <c r="G25" s="10">
        <v>94.436017065525505</v>
      </c>
      <c r="H25" s="10">
        <v>88.359574777870094</v>
      </c>
      <c r="I25" s="10">
        <v>97.316775402805803</v>
      </c>
      <c r="J25" s="10">
        <v>100.823750875049</v>
      </c>
      <c r="K25" s="10">
        <v>105.052224492953</v>
      </c>
      <c r="L25" s="10">
        <v>87.549886151368597</v>
      </c>
      <c r="M25" s="10">
        <v>108.226990237564</v>
      </c>
      <c r="N25" s="10">
        <v>100.47746347653801</v>
      </c>
      <c r="O25" s="10">
        <v>92.118001324041501</v>
      </c>
      <c r="P25" s="10">
        <v>103.446598570256</v>
      </c>
      <c r="Q25" s="10">
        <v>97.801330259833605</v>
      </c>
      <c r="R25" s="10">
        <v>101.689767129763</v>
      </c>
      <c r="S25" s="10">
        <v>108.67253282772499</v>
      </c>
      <c r="T25" s="10">
        <v>101.58021568597</v>
      </c>
      <c r="U25" s="10">
        <v>87.668507480371105</v>
      </c>
      <c r="V25" s="9">
        <v>97.192264845158704</v>
      </c>
    </row>
    <row r="26" spans="1:22" x14ac:dyDescent="0.35">
      <c r="A26" s="7">
        <v>2019</v>
      </c>
      <c r="B26" s="10">
        <v>100</v>
      </c>
      <c r="C26" s="10">
        <v>100</v>
      </c>
      <c r="D26" s="10">
        <v>100</v>
      </c>
      <c r="E26" s="10">
        <v>100</v>
      </c>
      <c r="F26" s="10">
        <v>100</v>
      </c>
      <c r="G26" s="10">
        <v>100</v>
      </c>
      <c r="H26" s="10">
        <v>100</v>
      </c>
      <c r="I26" s="10">
        <v>100</v>
      </c>
      <c r="J26" s="10">
        <v>100</v>
      </c>
      <c r="K26" s="10">
        <v>100</v>
      </c>
      <c r="L26" s="10">
        <v>100</v>
      </c>
      <c r="M26" s="10">
        <v>100</v>
      </c>
      <c r="N26" s="10">
        <v>100</v>
      </c>
      <c r="O26" s="10">
        <v>100</v>
      </c>
      <c r="P26" s="10">
        <v>100</v>
      </c>
      <c r="Q26" s="10">
        <v>100</v>
      </c>
      <c r="R26" s="10">
        <v>100</v>
      </c>
      <c r="S26" s="10">
        <v>100</v>
      </c>
      <c r="T26" s="10">
        <v>100</v>
      </c>
      <c r="U26" s="10">
        <v>100</v>
      </c>
      <c r="V26" s="9">
        <v>100</v>
      </c>
    </row>
    <row r="27" spans="1:22" x14ac:dyDescent="0.35">
      <c r="A27" s="7">
        <v>2020</v>
      </c>
      <c r="B27" s="10">
        <v>93.899126722697403</v>
      </c>
      <c r="C27" s="10">
        <v>74.905738202324201</v>
      </c>
      <c r="D27" s="10">
        <v>99.567361120554807</v>
      </c>
      <c r="E27" s="10">
        <v>98.477657827187798</v>
      </c>
      <c r="F27" s="10">
        <v>101.03446764358399</v>
      </c>
      <c r="G27" s="10">
        <v>128.20485330253399</v>
      </c>
      <c r="H27" s="10">
        <v>99.281460465461194</v>
      </c>
      <c r="I27" s="10">
        <v>89.458351130649504</v>
      </c>
      <c r="J27" s="10">
        <v>100.849423992204</v>
      </c>
      <c r="K27" s="10">
        <v>90.284246297050402</v>
      </c>
      <c r="L27" s="10">
        <v>98.260408260772806</v>
      </c>
      <c r="M27" s="10">
        <v>97.054672637176296</v>
      </c>
      <c r="N27" s="10">
        <v>83.534635659196397</v>
      </c>
      <c r="O27" s="10">
        <v>93.987994106978604</v>
      </c>
      <c r="P27" s="10">
        <v>99.002800078860901</v>
      </c>
      <c r="Q27" s="10">
        <v>114.944114887705</v>
      </c>
      <c r="R27" s="10">
        <v>106.57330818618701</v>
      </c>
      <c r="S27" s="10">
        <v>105.49870602518099</v>
      </c>
      <c r="T27" s="10">
        <v>88.025353799669602</v>
      </c>
      <c r="U27" s="10">
        <v>105.86852665185801</v>
      </c>
      <c r="V27" s="9">
        <v>103.11049627609501</v>
      </c>
    </row>
    <row r="28" spans="1:22" x14ac:dyDescent="0.35">
      <c r="A28" s="7">
        <v>2021</v>
      </c>
      <c r="B28" s="10">
        <v>89.173205745898997</v>
      </c>
      <c r="C28" s="10">
        <v>102.784356859601</v>
      </c>
      <c r="D28" s="10">
        <v>96.199597984151495</v>
      </c>
      <c r="E28" s="10">
        <v>103.55122117642399</v>
      </c>
      <c r="F28" s="10">
        <v>93.987612191746194</v>
      </c>
      <c r="G28" s="10">
        <v>105.027463213538</v>
      </c>
      <c r="H28" s="10">
        <v>93.472744862797398</v>
      </c>
      <c r="I28" s="10">
        <v>100.41611038742801</v>
      </c>
      <c r="J28" s="10">
        <v>92.951390000190301</v>
      </c>
      <c r="K28" s="10">
        <v>108.13955639898499</v>
      </c>
      <c r="L28" s="10">
        <v>114.277757436697</v>
      </c>
      <c r="M28" s="10">
        <v>104.979337394231</v>
      </c>
      <c r="N28" s="10">
        <v>99.754898319937197</v>
      </c>
      <c r="O28" s="10">
        <v>98.453304938073202</v>
      </c>
      <c r="P28" s="10">
        <v>101.91048436186701</v>
      </c>
      <c r="Q28" s="10">
        <v>100.26753588539</v>
      </c>
      <c r="R28" s="10">
        <v>115.065724233255</v>
      </c>
      <c r="S28" s="10">
        <v>100.60681841505399</v>
      </c>
      <c r="T28" s="10">
        <v>95.675487556730602</v>
      </c>
      <c r="U28" s="10">
        <v>144.308043842198</v>
      </c>
      <c r="V28" s="9">
        <v>102.89610007413501</v>
      </c>
    </row>
    <row r="29" spans="1:22" x14ac:dyDescent="0.35">
      <c r="A29" s="7">
        <v>2022</v>
      </c>
      <c r="B29" s="10">
        <v>134.916855801081</v>
      </c>
      <c r="C29" s="10">
        <v>162.41971135642501</v>
      </c>
      <c r="D29" s="10">
        <v>98.868330525383399</v>
      </c>
      <c r="E29" s="10">
        <v>146.87851125631499</v>
      </c>
      <c r="F29" s="10">
        <v>95.656453312857195</v>
      </c>
      <c r="G29" s="10">
        <v>116.449229147545</v>
      </c>
      <c r="H29" s="10">
        <v>101.329281837916</v>
      </c>
      <c r="I29" s="10">
        <v>116.406693542959</v>
      </c>
      <c r="J29" s="10">
        <v>118.060132390665</v>
      </c>
      <c r="K29" s="10">
        <v>131.420464635728</v>
      </c>
      <c r="L29" s="10">
        <v>113.947360117467</v>
      </c>
      <c r="M29" s="10">
        <v>84.711480686387304</v>
      </c>
      <c r="N29" s="10">
        <v>113.89471808774</v>
      </c>
      <c r="O29" s="10">
        <v>105.582318446294</v>
      </c>
      <c r="P29" s="10">
        <v>109.17809812164001</v>
      </c>
      <c r="Q29" s="10">
        <v>107.069671102027</v>
      </c>
      <c r="R29" s="10">
        <v>121.575752972557</v>
      </c>
      <c r="S29" s="10">
        <v>99.597035360801399</v>
      </c>
      <c r="T29" s="10">
        <v>105.430038781682</v>
      </c>
      <c r="U29" s="10">
        <v>65.794780554835896</v>
      </c>
      <c r="V29" s="9">
        <v>111.04769269414101</v>
      </c>
    </row>
  </sheetData>
  <pageMargins left="0.7" right="0.7" top="0.75" bottom="0.75" header="0.3" footer="0.3"/>
  <pageSetup paperSize="9" orientation="portrait" horizontalDpi="300" verticalDpi="300"/>
  <tableParts count="1">
    <tablePart r:id="rId1"/>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V29"/>
  <sheetViews>
    <sheetView workbookViewId="0">
      <selection activeCell="A2" sqref="A2"/>
    </sheetView>
  </sheetViews>
  <sheetFormatPr defaultColWidth="11.07421875" defaultRowHeight="15.5" x14ac:dyDescent="0.35"/>
  <cols>
    <col min="1" max="21" width="16.69140625" customWidth="1"/>
  </cols>
  <sheetData>
    <row r="1" spans="1:22" ht="20" x14ac:dyDescent="0.4">
      <c r="A1" s="4" t="s">
        <v>149</v>
      </c>
    </row>
    <row r="2" spans="1:22" x14ac:dyDescent="0.35">
      <c r="A2" t="s">
        <v>3</v>
      </c>
    </row>
    <row r="3" spans="1:22" x14ac:dyDescent="0.35">
      <c r="A3" s="20" t="s">
        <v>134</v>
      </c>
    </row>
    <row r="4" spans="1:22" ht="62" x14ac:dyDescent="0.35">
      <c r="A4" s="8" t="s">
        <v>49</v>
      </c>
      <c r="B4" s="8" t="s">
        <v>60</v>
      </c>
      <c r="C4" s="8" t="s">
        <v>61</v>
      </c>
      <c r="D4" s="8" t="s">
        <v>51</v>
      </c>
      <c r="E4" s="8" t="s">
        <v>62</v>
      </c>
      <c r="F4" s="8" t="s">
        <v>63</v>
      </c>
      <c r="G4" s="8" t="s">
        <v>52</v>
      </c>
      <c r="H4" s="8" t="s">
        <v>64</v>
      </c>
      <c r="I4" s="8" t="s">
        <v>65</v>
      </c>
      <c r="J4" s="8" t="s">
        <v>66</v>
      </c>
      <c r="K4" s="8" t="s">
        <v>67</v>
      </c>
      <c r="L4" s="8" t="s">
        <v>68</v>
      </c>
      <c r="M4" s="8" t="s">
        <v>69</v>
      </c>
      <c r="N4" s="8" t="s">
        <v>70</v>
      </c>
      <c r="O4" s="8" t="s">
        <v>71</v>
      </c>
      <c r="P4" s="8" t="s">
        <v>72</v>
      </c>
      <c r="Q4" s="8" t="s">
        <v>73</v>
      </c>
      <c r="R4" s="8" t="s">
        <v>74</v>
      </c>
      <c r="S4" s="8" t="s">
        <v>75</v>
      </c>
      <c r="T4" s="8" t="s">
        <v>76</v>
      </c>
      <c r="U4" s="8" t="s">
        <v>77</v>
      </c>
      <c r="V4" s="8" t="s">
        <v>59</v>
      </c>
    </row>
    <row r="5" spans="1:22" x14ac:dyDescent="0.35">
      <c r="A5" s="7">
        <v>1998</v>
      </c>
      <c r="B5" s="10">
        <v>41.2061898399594</v>
      </c>
      <c r="C5" s="10">
        <v>104.888670489609</v>
      </c>
      <c r="D5" s="10">
        <v>42.2363363661837</v>
      </c>
      <c r="E5" s="10">
        <v>68.311011949723706</v>
      </c>
      <c r="F5" s="10">
        <v>36.6134705372288</v>
      </c>
      <c r="G5" s="10">
        <v>47.277060575055899</v>
      </c>
      <c r="H5" s="10">
        <v>51.989165722975699</v>
      </c>
      <c r="I5" s="10">
        <v>49.639444927132999</v>
      </c>
      <c r="J5" s="10">
        <v>51.150476518549802</v>
      </c>
      <c r="K5" s="10">
        <v>81.242427449177498</v>
      </c>
      <c r="L5" s="10">
        <v>29.715907260175101</v>
      </c>
      <c r="M5" s="10">
        <v>129.65976818985601</v>
      </c>
      <c r="N5" s="10">
        <v>57.6118821709588</v>
      </c>
      <c r="O5" s="10">
        <v>45.782183063835099</v>
      </c>
      <c r="P5" s="10">
        <v>40.960223452803298</v>
      </c>
      <c r="Q5" s="10">
        <v>51.915350265419299</v>
      </c>
      <c r="R5" s="10">
        <v>44.066876204740701</v>
      </c>
      <c r="S5" s="10">
        <v>55.176040807256797</v>
      </c>
      <c r="T5" s="10">
        <v>49.034345056108201</v>
      </c>
      <c r="U5" s="10">
        <v>12.116443536616099</v>
      </c>
      <c r="V5" s="9">
        <v>51.2766286157525</v>
      </c>
    </row>
    <row r="6" spans="1:22" x14ac:dyDescent="0.35">
      <c r="A6" s="7">
        <v>1999</v>
      </c>
      <c r="B6" s="10">
        <v>44.853292374125601</v>
      </c>
      <c r="C6" s="10">
        <v>88.160070333876305</v>
      </c>
      <c r="D6" s="10">
        <v>40.822742011534402</v>
      </c>
      <c r="E6" s="10">
        <v>63.191631441720702</v>
      </c>
      <c r="F6" s="10">
        <v>39.014167956194598</v>
      </c>
      <c r="G6" s="10">
        <v>50.639992011578599</v>
      </c>
      <c r="H6" s="10">
        <v>51.630153040236202</v>
      </c>
      <c r="I6" s="10">
        <v>51.896851567541098</v>
      </c>
      <c r="J6" s="10">
        <v>54.476249263234898</v>
      </c>
      <c r="K6" s="10">
        <v>68.435179028951495</v>
      </c>
      <c r="L6" s="10">
        <v>28.380159410913802</v>
      </c>
      <c r="M6" s="10">
        <v>158.554504637381</v>
      </c>
      <c r="N6" s="10">
        <v>57.718080686388298</v>
      </c>
      <c r="O6" s="10">
        <v>50.286277892599202</v>
      </c>
      <c r="P6" s="10">
        <v>43.529081975153701</v>
      </c>
      <c r="Q6" s="10">
        <v>54.998004557871703</v>
      </c>
      <c r="R6" s="10">
        <v>47.044276890429501</v>
      </c>
      <c r="S6" s="10">
        <v>56.7821818706717</v>
      </c>
      <c r="T6" s="10">
        <v>48.233044083952002</v>
      </c>
      <c r="U6" s="10">
        <v>14.2845302664527</v>
      </c>
      <c r="V6" s="9">
        <v>52.136812151863602</v>
      </c>
    </row>
    <row r="7" spans="1:22" x14ac:dyDescent="0.35">
      <c r="A7" s="7">
        <v>2000</v>
      </c>
      <c r="B7" s="10">
        <v>41.7867283756365</v>
      </c>
      <c r="C7" s="10">
        <v>88.843931467491302</v>
      </c>
      <c r="D7" s="10">
        <v>44.377373744018598</v>
      </c>
      <c r="E7" s="10">
        <v>56.828791864999801</v>
      </c>
      <c r="F7" s="10">
        <v>43.0421522859071</v>
      </c>
      <c r="G7" s="10">
        <v>53.727435563819199</v>
      </c>
      <c r="H7" s="10">
        <v>52.554677692618498</v>
      </c>
      <c r="I7" s="10">
        <v>62.435550772057297</v>
      </c>
      <c r="J7" s="10">
        <v>54.1680814522094</v>
      </c>
      <c r="K7" s="10">
        <v>72.211163189393005</v>
      </c>
      <c r="L7" s="10">
        <v>27.015751865431</v>
      </c>
      <c r="M7" s="10">
        <v>131.47891204264599</v>
      </c>
      <c r="N7" s="10">
        <v>58.723244673549303</v>
      </c>
      <c r="O7" s="10">
        <v>47.750091565857502</v>
      </c>
      <c r="P7" s="10">
        <v>46.841639479064703</v>
      </c>
      <c r="Q7" s="10">
        <v>55.8319712242874</v>
      </c>
      <c r="R7" s="10">
        <v>49.169853021460497</v>
      </c>
      <c r="S7" s="10">
        <v>60.888531120720103</v>
      </c>
      <c r="T7" s="10">
        <v>52.591708685494297</v>
      </c>
      <c r="U7" s="10">
        <v>22.254267836230898</v>
      </c>
      <c r="V7" s="9">
        <v>53.7689153295441</v>
      </c>
    </row>
    <row r="8" spans="1:22" x14ac:dyDescent="0.35">
      <c r="A8" s="7">
        <v>2001</v>
      </c>
      <c r="B8" s="10">
        <v>43.919424849934799</v>
      </c>
      <c r="C8" s="10">
        <v>84.128534022543704</v>
      </c>
      <c r="D8" s="10">
        <v>45.581642617018801</v>
      </c>
      <c r="E8" s="10">
        <v>38.368103980671201</v>
      </c>
      <c r="F8" s="10">
        <v>44.446549832106498</v>
      </c>
      <c r="G8" s="10">
        <v>56.829798697310203</v>
      </c>
      <c r="H8" s="10">
        <v>52.850420782549001</v>
      </c>
      <c r="I8" s="10">
        <v>64.371886922097005</v>
      </c>
      <c r="J8" s="10">
        <v>55.588133183413298</v>
      </c>
      <c r="K8" s="10">
        <v>73.938316680682604</v>
      </c>
      <c r="L8" s="10">
        <v>27.887548473612199</v>
      </c>
      <c r="M8" s="10">
        <v>132.99616548518</v>
      </c>
      <c r="N8" s="10">
        <v>65.780212831620702</v>
      </c>
      <c r="O8" s="10">
        <v>52.033291087313401</v>
      </c>
      <c r="P8" s="10">
        <v>50.0891700496949</v>
      </c>
      <c r="Q8" s="10">
        <v>57.714124732978298</v>
      </c>
      <c r="R8" s="10">
        <v>52.300722933535802</v>
      </c>
      <c r="S8" s="10">
        <v>62.858824892322602</v>
      </c>
      <c r="T8" s="10">
        <v>53.305924408455297</v>
      </c>
      <c r="U8" s="10">
        <v>37.755154755747</v>
      </c>
      <c r="V8" s="9">
        <v>55.068205503598598</v>
      </c>
    </row>
    <row r="9" spans="1:22" x14ac:dyDescent="0.35">
      <c r="A9" s="7">
        <v>2002</v>
      </c>
      <c r="B9" s="10">
        <v>45.4420306096766</v>
      </c>
      <c r="C9" s="10">
        <v>104.90506838266499</v>
      </c>
      <c r="D9" s="10">
        <v>48.678907663106102</v>
      </c>
      <c r="E9" s="10">
        <v>55.136973137480098</v>
      </c>
      <c r="F9" s="10">
        <v>50.991547158970903</v>
      </c>
      <c r="G9" s="10">
        <v>62.725986741547402</v>
      </c>
      <c r="H9" s="10">
        <v>52.7657380292071</v>
      </c>
      <c r="I9" s="10">
        <v>65.704038493695904</v>
      </c>
      <c r="J9" s="10">
        <v>57.953453131527297</v>
      </c>
      <c r="K9" s="10">
        <v>80.125117963893203</v>
      </c>
      <c r="L9" s="10">
        <v>29.179879180267701</v>
      </c>
      <c r="M9" s="10">
        <v>135.870806878482</v>
      </c>
      <c r="N9" s="10">
        <v>65.639077171406996</v>
      </c>
      <c r="O9" s="10">
        <v>57.718210980324002</v>
      </c>
      <c r="P9" s="10">
        <v>51.142920963907102</v>
      </c>
      <c r="Q9" s="10">
        <v>59.313983004180798</v>
      </c>
      <c r="R9" s="10">
        <v>52.983179552409098</v>
      </c>
      <c r="S9" s="10">
        <v>70.471724996612593</v>
      </c>
      <c r="T9" s="10">
        <v>58.938441103868399</v>
      </c>
      <c r="U9" s="10">
        <v>22.145455249417701</v>
      </c>
      <c r="V9" s="9">
        <v>57.286948931446297</v>
      </c>
    </row>
    <row r="10" spans="1:22" x14ac:dyDescent="0.35">
      <c r="A10" s="7">
        <v>2003</v>
      </c>
      <c r="B10" s="10">
        <v>49.458201509989102</v>
      </c>
      <c r="C10" s="10">
        <v>93.2777565906934</v>
      </c>
      <c r="D10" s="10">
        <v>52.550676276698503</v>
      </c>
      <c r="E10" s="10">
        <v>69.981276082517596</v>
      </c>
      <c r="F10" s="10">
        <v>53.139767543535598</v>
      </c>
      <c r="G10" s="10">
        <v>65.938545178297602</v>
      </c>
      <c r="H10" s="10">
        <v>55.8389583567131</v>
      </c>
      <c r="I10" s="10">
        <v>68.995854783219102</v>
      </c>
      <c r="J10" s="10">
        <v>62.814651419814901</v>
      </c>
      <c r="K10" s="10">
        <v>84.278589187120403</v>
      </c>
      <c r="L10" s="10">
        <v>34.172979423422099</v>
      </c>
      <c r="M10" s="10">
        <v>117.240926442817</v>
      </c>
      <c r="N10" s="10">
        <v>73.204656704755493</v>
      </c>
      <c r="O10" s="10">
        <v>57.882532810321898</v>
      </c>
      <c r="P10" s="10">
        <v>54.597479880323199</v>
      </c>
      <c r="Q10" s="10">
        <v>60.469778184782797</v>
      </c>
      <c r="R10" s="10">
        <v>55.700658348193997</v>
      </c>
      <c r="S10" s="10">
        <v>78.387516404656793</v>
      </c>
      <c r="T10" s="10">
        <v>59.517093710256503</v>
      </c>
      <c r="U10" s="10">
        <v>17.572375888237399</v>
      </c>
      <c r="V10" s="9">
        <v>60.423512216754197</v>
      </c>
    </row>
    <row r="11" spans="1:22" x14ac:dyDescent="0.35">
      <c r="A11" s="7">
        <v>2004</v>
      </c>
      <c r="B11" s="10">
        <v>59.828096648842497</v>
      </c>
      <c r="C11" s="10">
        <v>103.018238871102</v>
      </c>
      <c r="D11" s="10">
        <v>57.072523373731798</v>
      </c>
      <c r="E11" s="10">
        <v>65.407004911544504</v>
      </c>
      <c r="F11" s="10">
        <v>61.575307800820603</v>
      </c>
      <c r="G11" s="10">
        <v>67.485489449677701</v>
      </c>
      <c r="H11" s="10">
        <v>59.2938814133161</v>
      </c>
      <c r="I11" s="10">
        <v>64.720933191201595</v>
      </c>
      <c r="J11" s="10">
        <v>64.645423615369296</v>
      </c>
      <c r="K11" s="10">
        <v>89.883127856191507</v>
      </c>
      <c r="L11" s="10">
        <v>39.362618733458099</v>
      </c>
      <c r="M11" s="10">
        <v>102.469031409352</v>
      </c>
      <c r="N11" s="10">
        <v>84.212000501867706</v>
      </c>
      <c r="O11" s="10">
        <v>60.747206571697298</v>
      </c>
      <c r="P11" s="10">
        <v>56.9327473048968</v>
      </c>
      <c r="Q11" s="10">
        <v>63.951043866161299</v>
      </c>
      <c r="R11" s="10">
        <v>60.044816589041297</v>
      </c>
      <c r="S11" s="10">
        <v>91.252686767558103</v>
      </c>
      <c r="T11" s="10">
        <v>67.5578714303456</v>
      </c>
      <c r="U11" s="10">
        <v>15.711395932883001</v>
      </c>
      <c r="V11" s="9">
        <v>64.185799070183506</v>
      </c>
    </row>
    <row r="12" spans="1:22" x14ac:dyDescent="0.35">
      <c r="A12" s="7">
        <v>2005</v>
      </c>
      <c r="B12" s="10">
        <v>41.776821703359097</v>
      </c>
      <c r="C12" s="10">
        <v>95.720078546153601</v>
      </c>
      <c r="D12" s="10">
        <v>62.646376051354302</v>
      </c>
      <c r="E12" s="10">
        <v>79.089008823385797</v>
      </c>
      <c r="F12" s="10">
        <v>67.277839398443504</v>
      </c>
      <c r="G12" s="10">
        <v>69.226546728552506</v>
      </c>
      <c r="H12" s="10">
        <v>60.612925500716898</v>
      </c>
      <c r="I12" s="10">
        <v>66.759817188287101</v>
      </c>
      <c r="J12" s="10">
        <v>71.844898379490502</v>
      </c>
      <c r="K12" s="10">
        <v>92.887946169803897</v>
      </c>
      <c r="L12" s="10">
        <v>49.130826899559302</v>
      </c>
      <c r="M12" s="10">
        <v>101.08426671509299</v>
      </c>
      <c r="N12" s="10">
        <v>85.2531992786069</v>
      </c>
      <c r="O12" s="10">
        <v>62.1678489873809</v>
      </c>
      <c r="P12" s="10">
        <v>59.468746160484002</v>
      </c>
      <c r="Q12" s="10">
        <v>66.639493387863595</v>
      </c>
      <c r="R12" s="10">
        <v>62.054596031249602</v>
      </c>
      <c r="S12" s="10">
        <v>88.019991592178897</v>
      </c>
      <c r="T12" s="10">
        <v>69.435966464187203</v>
      </c>
      <c r="U12" s="10">
        <v>21.4203102473119</v>
      </c>
      <c r="V12" s="9">
        <v>66.793790636390199</v>
      </c>
    </row>
    <row r="13" spans="1:22" x14ac:dyDescent="0.35">
      <c r="A13" s="7">
        <v>2006</v>
      </c>
      <c r="B13" s="10">
        <v>40.779103952462002</v>
      </c>
      <c r="C13" s="10">
        <v>121.875223079457</v>
      </c>
      <c r="D13" s="10">
        <v>67.667073686002993</v>
      </c>
      <c r="E13" s="10">
        <v>85.006727183272503</v>
      </c>
      <c r="F13" s="10">
        <v>64.669875494317196</v>
      </c>
      <c r="G13" s="10">
        <v>75.574611250358402</v>
      </c>
      <c r="H13" s="10">
        <v>67.823967082535503</v>
      </c>
      <c r="I13" s="10">
        <v>72.294944583440397</v>
      </c>
      <c r="J13" s="10">
        <v>69.903736398302797</v>
      </c>
      <c r="K13" s="10">
        <v>81.393736954649299</v>
      </c>
      <c r="L13" s="10">
        <v>49.027124478301701</v>
      </c>
      <c r="M13" s="10">
        <v>106.264372024823</v>
      </c>
      <c r="N13" s="10">
        <v>86.791846505221599</v>
      </c>
      <c r="O13" s="10">
        <v>64.534319351610804</v>
      </c>
      <c r="P13" s="10">
        <v>60.321465407623201</v>
      </c>
      <c r="Q13" s="10">
        <v>73.332086669105706</v>
      </c>
      <c r="R13" s="10">
        <v>64.923302707112896</v>
      </c>
      <c r="S13" s="10">
        <v>91.739013226864898</v>
      </c>
      <c r="T13" s="10">
        <v>72.059519493063107</v>
      </c>
      <c r="U13" s="10">
        <v>19.149323351452299</v>
      </c>
      <c r="V13" s="9">
        <v>70.398532747127106</v>
      </c>
    </row>
    <row r="14" spans="1:22" x14ac:dyDescent="0.35">
      <c r="A14" s="7">
        <v>2007</v>
      </c>
      <c r="B14" s="10">
        <v>48.883979639906201</v>
      </c>
      <c r="C14" s="10">
        <v>139.483064617433</v>
      </c>
      <c r="D14" s="10">
        <v>64.644076752375099</v>
      </c>
      <c r="E14" s="10">
        <v>77.550820326495497</v>
      </c>
      <c r="F14" s="10">
        <v>68.085578071580201</v>
      </c>
      <c r="G14" s="10">
        <v>75.794487306056794</v>
      </c>
      <c r="H14" s="10">
        <v>69.620706382674996</v>
      </c>
      <c r="I14" s="10">
        <v>69.947272889988895</v>
      </c>
      <c r="J14" s="10">
        <v>71.755909477446394</v>
      </c>
      <c r="K14" s="10">
        <v>81.564004616943905</v>
      </c>
      <c r="L14" s="10">
        <v>62.546326768240398</v>
      </c>
      <c r="M14" s="10">
        <v>98.321808791783099</v>
      </c>
      <c r="N14" s="10">
        <v>86.702270065688197</v>
      </c>
      <c r="O14" s="10">
        <v>65.706540373713906</v>
      </c>
      <c r="P14" s="10">
        <v>64.329335119630002</v>
      </c>
      <c r="Q14" s="10">
        <v>78.106285099658194</v>
      </c>
      <c r="R14" s="10">
        <v>68.194161803761403</v>
      </c>
      <c r="S14" s="10">
        <v>94.569226756394201</v>
      </c>
      <c r="T14" s="10">
        <v>78.626118431575605</v>
      </c>
      <c r="U14" s="10">
        <v>20.102339066406898</v>
      </c>
      <c r="V14" s="9">
        <v>72.954200933214906</v>
      </c>
    </row>
    <row r="15" spans="1:22" x14ac:dyDescent="0.35">
      <c r="A15" s="7">
        <v>2008</v>
      </c>
      <c r="B15" s="10">
        <v>44.298751211602102</v>
      </c>
      <c r="C15" s="10">
        <v>167.323192259688</v>
      </c>
      <c r="D15" s="10">
        <v>71.786118679796999</v>
      </c>
      <c r="E15" s="10">
        <v>82.163574747703706</v>
      </c>
      <c r="F15" s="10">
        <v>64.977549572781797</v>
      </c>
      <c r="G15" s="10">
        <v>77.228169314600905</v>
      </c>
      <c r="H15" s="10">
        <v>72.711906180778499</v>
      </c>
      <c r="I15" s="10">
        <v>77.339338153706095</v>
      </c>
      <c r="J15" s="10">
        <v>72.209542441070397</v>
      </c>
      <c r="K15" s="10">
        <v>87.060307176687402</v>
      </c>
      <c r="L15" s="10">
        <v>56.8331163846536</v>
      </c>
      <c r="M15" s="10">
        <v>101.04318016516901</v>
      </c>
      <c r="N15" s="10">
        <v>95.389696422993396</v>
      </c>
      <c r="O15" s="10">
        <v>67.864429437259901</v>
      </c>
      <c r="P15" s="10">
        <v>70.215008439290898</v>
      </c>
      <c r="Q15" s="10">
        <v>80.010869441961205</v>
      </c>
      <c r="R15" s="10">
        <v>68.544231932914997</v>
      </c>
      <c r="S15" s="10">
        <v>99.520047582421398</v>
      </c>
      <c r="T15" s="10">
        <v>78.035775090443806</v>
      </c>
      <c r="U15" s="10">
        <v>21.263957936871499</v>
      </c>
      <c r="V15" s="9">
        <v>75.493295766575798</v>
      </c>
    </row>
    <row r="16" spans="1:22" x14ac:dyDescent="0.35">
      <c r="A16" s="7">
        <v>2009</v>
      </c>
      <c r="B16" s="10">
        <v>40.664365938508197</v>
      </c>
      <c r="C16" s="10">
        <v>144.45458067471901</v>
      </c>
      <c r="D16" s="10">
        <v>76.702104907405896</v>
      </c>
      <c r="E16" s="10">
        <v>102.19686583348501</v>
      </c>
      <c r="F16" s="10">
        <v>87.873347515716802</v>
      </c>
      <c r="G16" s="10">
        <v>75.482773501843894</v>
      </c>
      <c r="H16" s="10">
        <v>80.271582847916903</v>
      </c>
      <c r="I16" s="10">
        <v>75.915426774816197</v>
      </c>
      <c r="J16" s="10">
        <v>70.365486704513003</v>
      </c>
      <c r="K16" s="10">
        <v>96.753925161911695</v>
      </c>
      <c r="L16" s="10">
        <v>72.1870633644142</v>
      </c>
      <c r="M16" s="10">
        <v>99.034825871227</v>
      </c>
      <c r="N16" s="10">
        <v>85.220946793876806</v>
      </c>
      <c r="O16" s="10">
        <v>76.382239160756697</v>
      </c>
      <c r="P16" s="10">
        <v>64.083114339149702</v>
      </c>
      <c r="Q16" s="10">
        <v>70.674359163920101</v>
      </c>
      <c r="R16" s="10">
        <v>74.834646081733894</v>
      </c>
      <c r="S16" s="10">
        <v>116.665416998531</v>
      </c>
      <c r="T16" s="10">
        <v>77.163253606811097</v>
      </c>
      <c r="U16" s="10">
        <v>30.176499672452898</v>
      </c>
      <c r="V16" s="9">
        <v>77.927836023530901</v>
      </c>
    </row>
    <row r="17" spans="1:22" x14ac:dyDescent="0.35">
      <c r="A17" s="7">
        <v>2010</v>
      </c>
      <c r="B17" s="10">
        <v>53.203621137260399</v>
      </c>
      <c r="C17" s="10">
        <v>139.089678216442</v>
      </c>
      <c r="D17" s="10">
        <v>85.146086010987602</v>
      </c>
      <c r="E17" s="10">
        <v>67.745663179573398</v>
      </c>
      <c r="F17" s="10">
        <v>93.195475861727303</v>
      </c>
      <c r="G17" s="10">
        <v>79.479569372792497</v>
      </c>
      <c r="H17" s="10">
        <v>79.651019263745695</v>
      </c>
      <c r="I17" s="10">
        <v>82.2232665125008</v>
      </c>
      <c r="J17" s="10">
        <v>74.823422580145106</v>
      </c>
      <c r="K17" s="10">
        <v>92.4920205677045</v>
      </c>
      <c r="L17" s="10">
        <v>69.117609028521102</v>
      </c>
      <c r="M17" s="10">
        <v>100.327480745125</v>
      </c>
      <c r="N17" s="10">
        <v>99.498615036029605</v>
      </c>
      <c r="O17" s="10">
        <v>78.154821175720201</v>
      </c>
      <c r="P17" s="10">
        <v>69.022508859114097</v>
      </c>
      <c r="Q17" s="10">
        <v>75.790809881941698</v>
      </c>
      <c r="R17" s="10">
        <v>73.851583021436696</v>
      </c>
      <c r="S17" s="10">
        <v>109.646717092054</v>
      </c>
      <c r="T17" s="10">
        <v>72.400671511981898</v>
      </c>
      <c r="U17" s="10">
        <v>37.778561131550298</v>
      </c>
      <c r="V17" s="9">
        <v>79.387342373969005</v>
      </c>
    </row>
    <row r="18" spans="1:22" x14ac:dyDescent="0.35">
      <c r="A18" s="7">
        <v>2011</v>
      </c>
      <c r="B18" s="10">
        <v>67.180500149960906</v>
      </c>
      <c r="C18" s="10">
        <v>124.279678449743</v>
      </c>
      <c r="D18" s="10">
        <v>82.854000122762699</v>
      </c>
      <c r="E18" s="10">
        <v>63.7432114603846</v>
      </c>
      <c r="F18" s="10">
        <v>87.694090381583393</v>
      </c>
      <c r="G18" s="10">
        <v>76.702087345766202</v>
      </c>
      <c r="H18" s="10">
        <v>81.422343336738805</v>
      </c>
      <c r="I18" s="10">
        <v>84.520008660293499</v>
      </c>
      <c r="J18" s="10">
        <v>77.362630155458803</v>
      </c>
      <c r="K18" s="10">
        <v>104.072028729371</v>
      </c>
      <c r="L18" s="10">
        <v>68.313363060496499</v>
      </c>
      <c r="M18" s="10">
        <v>90.054489222387502</v>
      </c>
      <c r="N18" s="10">
        <v>84.130689439897495</v>
      </c>
      <c r="O18" s="10">
        <v>79.301016927518404</v>
      </c>
      <c r="P18" s="10">
        <v>73.9676796192539</v>
      </c>
      <c r="Q18" s="10">
        <v>79.703859958325907</v>
      </c>
      <c r="R18" s="10">
        <v>76.967330053007004</v>
      </c>
      <c r="S18" s="10">
        <v>116.34196350772299</v>
      </c>
      <c r="T18" s="10">
        <v>76.524655032935797</v>
      </c>
      <c r="U18" s="10">
        <v>49.821450721081298</v>
      </c>
      <c r="V18" s="9">
        <v>80.625686623458705</v>
      </c>
    </row>
    <row r="19" spans="1:22" x14ac:dyDescent="0.35">
      <c r="A19" s="7">
        <v>2012</v>
      </c>
      <c r="B19" s="10">
        <v>64.312694706740501</v>
      </c>
      <c r="C19" s="10">
        <v>127.505354483907</v>
      </c>
      <c r="D19" s="10">
        <v>82.067291419778101</v>
      </c>
      <c r="E19" s="10">
        <v>130.288300097346</v>
      </c>
      <c r="F19" s="10">
        <v>80.989780385489695</v>
      </c>
      <c r="G19" s="10">
        <v>83.007086547411404</v>
      </c>
      <c r="H19" s="10">
        <v>83.103712338598797</v>
      </c>
      <c r="I19" s="10">
        <v>82.716503794113507</v>
      </c>
      <c r="J19" s="10">
        <v>88.174427215706103</v>
      </c>
      <c r="K19" s="10">
        <v>94.178252867521707</v>
      </c>
      <c r="L19" s="10">
        <v>69.073926874988899</v>
      </c>
      <c r="M19" s="10">
        <v>85.274330401997702</v>
      </c>
      <c r="N19" s="10">
        <v>95.312084406949893</v>
      </c>
      <c r="O19" s="10">
        <v>70.938172854230501</v>
      </c>
      <c r="P19" s="10">
        <v>75.838188008652295</v>
      </c>
      <c r="Q19" s="10">
        <v>85.243076971312604</v>
      </c>
      <c r="R19" s="10">
        <v>78.964155343317003</v>
      </c>
      <c r="S19" s="10">
        <v>117.40153405295101</v>
      </c>
      <c r="T19" s="10">
        <v>78.636101921316197</v>
      </c>
      <c r="U19" s="10">
        <v>45.587426434928801</v>
      </c>
      <c r="V19" s="9">
        <v>83.3821694332742</v>
      </c>
    </row>
    <row r="20" spans="1:22" x14ac:dyDescent="0.35">
      <c r="A20" s="7">
        <v>2013</v>
      </c>
      <c r="B20" s="10">
        <v>68.873333843850105</v>
      </c>
      <c r="C20" s="10">
        <v>120.608810767821</v>
      </c>
      <c r="D20" s="10">
        <v>84.324417411136494</v>
      </c>
      <c r="E20" s="10">
        <v>100.202831937997</v>
      </c>
      <c r="F20" s="10">
        <v>88.171140833367602</v>
      </c>
      <c r="G20" s="10">
        <v>84.329496173776704</v>
      </c>
      <c r="H20" s="10">
        <v>84.5503533277857</v>
      </c>
      <c r="I20" s="10">
        <v>90.254598769123604</v>
      </c>
      <c r="J20" s="10">
        <v>81.357584768541201</v>
      </c>
      <c r="K20" s="10">
        <v>96.306924394100704</v>
      </c>
      <c r="L20" s="10">
        <v>78.286035316018101</v>
      </c>
      <c r="M20" s="10">
        <v>86.954642661686194</v>
      </c>
      <c r="N20" s="10">
        <v>94.632299299048199</v>
      </c>
      <c r="O20" s="10">
        <v>86.334515294562806</v>
      </c>
      <c r="P20" s="10">
        <v>81.850936833752201</v>
      </c>
      <c r="Q20" s="10">
        <v>92.221007640257397</v>
      </c>
      <c r="R20" s="10">
        <v>82.415055504511898</v>
      </c>
      <c r="S20" s="10">
        <v>118.533318073337</v>
      </c>
      <c r="T20" s="10">
        <v>86.623547967911307</v>
      </c>
      <c r="U20" s="10">
        <v>67.020416897374005</v>
      </c>
      <c r="V20" s="9">
        <v>87.162157930904499</v>
      </c>
    </row>
    <row r="21" spans="1:22" x14ac:dyDescent="0.35">
      <c r="A21" s="7">
        <v>2014</v>
      </c>
      <c r="B21" s="10">
        <v>62.9318108160451</v>
      </c>
      <c r="C21" s="10">
        <v>105.271378793875</v>
      </c>
      <c r="D21" s="10">
        <v>85.145308375148701</v>
      </c>
      <c r="E21" s="10">
        <v>95.753093177076707</v>
      </c>
      <c r="F21" s="10">
        <v>88.448213357390003</v>
      </c>
      <c r="G21" s="10">
        <v>87.978119867597002</v>
      </c>
      <c r="H21" s="10">
        <v>86.843944336049503</v>
      </c>
      <c r="I21" s="10">
        <v>87.171774564451894</v>
      </c>
      <c r="J21" s="10">
        <v>90.823387672849094</v>
      </c>
      <c r="K21" s="10">
        <v>102.883329551473</v>
      </c>
      <c r="L21" s="10">
        <v>81.461247337025398</v>
      </c>
      <c r="M21" s="10">
        <v>109.17458985736199</v>
      </c>
      <c r="N21" s="10">
        <v>98.954880880033002</v>
      </c>
      <c r="O21" s="10">
        <v>85.522997287056697</v>
      </c>
      <c r="P21" s="10">
        <v>85.010284159578802</v>
      </c>
      <c r="Q21" s="10">
        <v>90.709684040729101</v>
      </c>
      <c r="R21" s="10">
        <v>82.701212882749402</v>
      </c>
      <c r="S21" s="10">
        <v>117.028804505971</v>
      </c>
      <c r="T21" s="10">
        <v>93.060621986501701</v>
      </c>
      <c r="U21" s="10">
        <v>44.505934330370003</v>
      </c>
      <c r="V21" s="9">
        <v>88.943266692876307</v>
      </c>
    </row>
    <row r="22" spans="1:22" x14ac:dyDescent="0.35">
      <c r="A22" s="7">
        <v>2015</v>
      </c>
      <c r="B22" s="10">
        <v>72.920035097969105</v>
      </c>
      <c r="C22" s="10">
        <v>112.270872494505</v>
      </c>
      <c r="D22" s="10">
        <v>86.440048930479307</v>
      </c>
      <c r="E22" s="10">
        <v>94.652049754171202</v>
      </c>
      <c r="F22" s="10">
        <v>91.930107055039201</v>
      </c>
      <c r="G22" s="10">
        <v>101.82818974636599</v>
      </c>
      <c r="H22" s="10">
        <v>86.071848012582294</v>
      </c>
      <c r="I22" s="10">
        <v>88.638052559210294</v>
      </c>
      <c r="J22" s="10">
        <v>82.4629018817229</v>
      </c>
      <c r="K22" s="10">
        <v>114.490392477399</v>
      </c>
      <c r="L22" s="10">
        <v>82.245197198113004</v>
      </c>
      <c r="M22" s="10">
        <v>104.35709951014</v>
      </c>
      <c r="N22" s="10">
        <v>96.837459631415996</v>
      </c>
      <c r="O22" s="10">
        <v>90.954208381061207</v>
      </c>
      <c r="P22" s="10">
        <v>87.864067605621202</v>
      </c>
      <c r="Q22" s="10">
        <v>89.073144497355202</v>
      </c>
      <c r="R22" s="10">
        <v>84.592398690905</v>
      </c>
      <c r="S22" s="10">
        <v>113.779035381432</v>
      </c>
      <c r="T22" s="10">
        <v>86.5872409028227</v>
      </c>
      <c r="U22" s="10">
        <v>48.012819798375901</v>
      </c>
      <c r="V22" s="9">
        <v>90.221977015237997</v>
      </c>
    </row>
    <row r="23" spans="1:22" x14ac:dyDescent="0.35">
      <c r="A23" s="7">
        <v>2016</v>
      </c>
      <c r="B23" s="10">
        <v>70.287452307641402</v>
      </c>
      <c r="C23" s="10">
        <v>97.599487880302803</v>
      </c>
      <c r="D23" s="10">
        <v>89.344550114012307</v>
      </c>
      <c r="E23" s="10">
        <v>86.211662764553793</v>
      </c>
      <c r="F23" s="10">
        <v>99.183515895924202</v>
      </c>
      <c r="G23" s="10">
        <v>96.665280227933906</v>
      </c>
      <c r="H23" s="10">
        <v>85.856107572653002</v>
      </c>
      <c r="I23" s="10">
        <v>88.982101481610997</v>
      </c>
      <c r="J23" s="10">
        <v>97.125194113778704</v>
      </c>
      <c r="K23" s="10">
        <v>98.648170737628902</v>
      </c>
      <c r="L23" s="10">
        <v>87.838542807953004</v>
      </c>
      <c r="M23" s="10">
        <v>101.714492572445</v>
      </c>
      <c r="N23" s="10">
        <v>94.195386315702194</v>
      </c>
      <c r="O23" s="10">
        <v>97.488075016580495</v>
      </c>
      <c r="P23" s="10">
        <v>90.777611240990396</v>
      </c>
      <c r="Q23" s="10">
        <v>89.865284849365295</v>
      </c>
      <c r="R23" s="10">
        <v>90.211067668837003</v>
      </c>
      <c r="S23" s="10">
        <v>100.043600419641</v>
      </c>
      <c r="T23" s="10">
        <v>84.156714588032102</v>
      </c>
      <c r="U23" s="10">
        <v>63.460612665825202</v>
      </c>
      <c r="V23" s="9">
        <v>91.998818277044194</v>
      </c>
    </row>
    <row r="24" spans="1:22" x14ac:dyDescent="0.35">
      <c r="A24" s="7">
        <v>2017</v>
      </c>
      <c r="B24" s="10">
        <v>85.496296001280697</v>
      </c>
      <c r="C24" s="10">
        <v>93.197935091908306</v>
      </c>
      <c r="D24" s="10">
        <v>91.087561333140798</v>
      </c>
      <c r="E24" s="10">
        <v>97.180398327256498</v>
      </c>
      <c r="F24" s="10">
        <v>95.782843819247702</v>
      </c>
      <c r="G24" s="10">
        <v>96.579367865574</v>
      </c>
      <c r="H24" s="10">
        <v>89.0131673146591</v>
      </c>
      <c r="I24" s="10">
        <v>87.214824587266307</v>
      </c>
      <c r="J24" s="10">
        <v>95.690345041377796</v>
      </c>
      <c r="K24" s="10">
        <v>114.84930210047</v>
      </c>
      <c r="L24" s="10">
        <v>92.961828932185995</v>
      </c>
      <c r="M24" s="10">
        <v>100.283454399497</v>
      </c>
      <c r="N24" s="10">
        <v>100.2160232535</v>
      </c>
      <c r="O24" s="10">
        <v>94.483351571196096</v>
      </c>
      <c r="P24" s="10">
        <v>93.404266482880502</v>
      </c>
      <c r="Q24" s="10">
        <v>90.094885206455004</v>
      </c>
      <c r="R24" s="10">
        <v>96.459944755272502</v>
      </c>
      <c r="S24" s="10">
        <v>104.023361968976</v>
      </c>
      <c r="T24" s="10">
        <v>95.804130760969699</v>
      </c>
      <c r="U24" s="10">
        <v>71.929138975595293</v>
      </c>
      <c r="V24" s="9">
        <v>95.2124677396924</v>
      </c>
    </row>
    <row r="25" spans="1:22" x14ac:dyDescent="0.35">
      <c r="A25" s="7">
        <v>2018</v>
      </c>
      <c r="B25" s="10">
        <v>101.294701738196</v>
      </c>
      <c r="C25" s="10">
        <v>92.180607678956704</v>
      </c>
      <c r="D25" s="10">
        <v>94.479234530505707</v>
      </c>
      <c r="E25" s="10">
        <v>82.3168577222376</v>
      </c>
      <c r="F25" s="10">
        <v>95.115626274651106</v>
      </c>
      <c r="G25" s="10">
        <v>93.913405785164301</v>
      </c>
      <c r="H25" s="10">
        <v>91.210674824561394</v>
      </c>
      <c r="I25" s="10">
        <v>92.300352517596295</v>
      </c>
      <c r="J25" s="10">
        <v>97.262709417235698</v>
      </c>
      <c r="K25" s="10">
        <v>108.562013520238</v>
      </c>
      <c r="L25" s="10">
        <v>92.996122231829304</v>
      </c>
      <c r="M25" s="10">
        <v>108.634858408515</v>
      </c>
      <c r="N25" s="10">
        <v>103.136708034601</v>
      </c>
      <c r="O25" s="10">
        <v>97.544270115698097</v>
      </c>
      <c r="P25" s="10">
        <v>101.58428558400399</v>
      </c>
      <c r="Q25" s="10">
        <v>97.733531014971902</v>
      </c>
      <c r="R25" s="10">
        <v>99.542753852384095</v>
      </c>
      <c r="S25" s="10">
        <v>110.311939402375</v>
      </c>
      <c r="T25" s="10">
        <v>100.622434307801</v>
      </c>
      <c r="U25" s="10">
        <v>93.003416772768503</v>
      </c>
      <c r="V25" s="9">
        <v>97.967694937804893</v>
      </c>
    </row>
    <row r="26" spans="1:22" x14ac:dyDescent="0.35">
      <c r="A26" s="7">
        <v>2019</v>
      </c>
      <c r="B26" s="10">
        <v>100</v>
      </c>
      <c r="C26" s="10">
        <v>100</v>
      </c>
      <c r="D26" s="10">
        <v>100</v>
      </c>
      <c r="E26" s="10">
        <v>100</v>
      </c>
      <c r="F26" s="10">
        <v>100</v>
      </c>
      <c r="G26" s="10">
        <v>100</v>
      </c>
      <c r="H26" s="10">
        <v>100</v>
      </c>
      <c r="I26" s="10">
        <v>100</v>
      </c>
      <c r="J26" s="10">
        <v>100</v>
      </c>
      <c r="K26" s="10">
        <v>100</v>
      </c>
      <c r="L26" s="10">
        <v>100</v>
      </c>
      <c r="M26" s="10">
        <v>100</v>
      </c>
      <c r="N26" s="10">
        <v>100</v>
      </c>
      <c r="O26" s="10">
        <v>100</v>
      </c>
      <c r="P26" s="10">
        <v>100</v>
      </c>
      <c r="Q26" s="10">
        <v>100</v>
      </c>
      <c r="R26" s="10">
        <v>100</v>
      </c>
      <c r="S26" s="10">
        <v>100</v>
      </c>
      <c r="T26" s="10">
        <v>100</v>
      </c>
      <c r="U26" s="10">
        <v>100</v>
      </c>
      <c r="V26" s="9">
        <v>100</v>
      </c>
    </row>
    <row r="27" spans="1:22" x14ac:dyDescent="0.35">
      <c r="A27" s="7">
        <v>2020</v>
      </c>
      <c r="B27" s="10">
        <v>99.768205347747397</v>
      </c>
      <c r="C27" s="10">
        <v>69.678935051293493</v>
      </c>
      <c r="D27" s="10">
        <v>82.003674092653398</v>
      </c>
      <c r="E27" s="10">
        <v>87.682881193719993</v>
      </c>
      <c r="F27" s="10">
        <v>91.658005994243197</v>
      </c>
      <c r="G27" s="10">
        <v>98.870683180977593</v>
      </c>
      <c r="H27" s="10">
        <v>84.222143562778896</v>
      </c>
      <c r="I27" s="10">
        <v>77.497777178300893</v>
      </c>
      <c r="J27" s="10">
        <v>65.160619734285305</v>
      </c>
      <c r="K27" s="10">
        <v>90.661944532104002</v>
      </c>
      <c r="L27" s="10">
        <v>97.660548006387998</v>
      </c>
      <c r="M27" s="10">
        <v>94.169410791178805</v>
      </c>
      <c r="N27" s="10">
        <v>78.990340433905601</v>
      </c>
      <c r="O27" s="10">
        <v>88.537312589141607</v>
      </c>
      <c r="P27" s="10">
        <v>99.306156463457597</v>
      </c>
      <c r="Q27" s="10">
        <v>99.797485891078196</v>
      </c>
      <c r="R27" s="10">
        <v>104.70905986341501</v>
      </c>
      <c r="S27" s="10">
        <v>75.308545320236703</v>
      </c>
      <c r="T27" s="10">
        <v>70.983580689079204</v>
      </c>
      <c r="U27" s="10">
        <v>132.75822447793499</v>
      </c>
      <c r="V27" s="9">
        <v>91.971516366317701</v>
      </c>
    </row>
    <row r="28" spans="1:22" x14ac:dyDescent="0.35">
      <c r="A28" s="7">
        <v>2021</v>
      </c>
      <c r="B28" s="10">
        <v>96.178102095689098</v>
      </c>
      <c r="C28" s="10">
        <v>101.743608852653</v>
      </c>
      <c r="D28" s="10">
        <v>92.621208360009305</v>
      </c>
      <c r="E28" s="10">
        <v>98.437891281457894</v>
      </c>
      <c r="F28" s="10">
        <v>86.640850832938696</v>
      </c>
      <c r="G28" s="10">
        <v>101.71718865972601</v>
      </c>
      <c r="H28" s="10">
        <v>90.388100835944698</v>
      </c>
      <c r="I28" s="10">
        <v>93.860326855252694</v>
      </c>
      <c r="J28" s="10">
        <v>78.859019376640504</v>
      </c>
      <c r="K28" s="10">
        <v>111.56697478906401</v>
      </c>
      <c r="L28" s="10">
        <v>115.271822004364</v>
      </c>
      <c r="M28" s="10">
        <v>102.836712719397</v>
      </c>
      <c r="N28" s="10">
        <v>102.476245677275</v>
      </c>
      <c r="O28" s="10">
        <v>98.548360976834502</v>
      </c>
      <c r="P28" s="10">
        <v>104.705289436698</v>
      </c>
      <c r="Q28" s="10">
        <v>102.260881594202</v>
      </c>
      <c r="R28" s="10">
        <v>116.515854894726</v>
      </c>
      <c r="S28" s="10">
        <v>98.877751879042904</v>
      </c>
      <c r="T28" s="10">
        <v>82.920435988257907</v>
      </c>
      <c r="U28" s="10">
        <v>172.46098650556999</v>
      </c>
      <c r="V28" s="9">
        <v>101.145627220962</v>
      </c>
    </row>
    <row r="29" spans="1:22" x14ac:dyDescent="0.35">
      <c r="A29" s="7">
        <v>2022</v>
      </c>
      <c r="B29" s="10">
        <v>135.83894600181301</v>
      </c>
      <c r="C29" s="10">
        <v>144.79892794106601</v>
      </c>
      <c r="D29" s="10">
        <v>100.76431477238</v>
      </c>
      <c r="E29" s="10">
        <v>148.09095673716601</v>
      </c>
      <c r="F29" s="10">
        <v>92.997116033551407</v>
      </c>
      <c r="G29" s="10">
        <v>109.678030732688</v>
      </c>
      <c r="H29" s="10">
        <v>98.514073449056696</v>
      </c>
      <c r="I29" s="10">
        <v>101.81963247645101</v>
      </c>
      <c r="J29" s="10">
        <v>115.58815660229099</v>
      </c>
      <c r="K29" s="10">
        <v>132.290130893227</v>
      </c>
      <c r="L29" s="10">
        <v>118.709316526425</v>
      </c>
      <c r="M29" s="10">
        <v>83.202458812497596</v>
      </c>
      <c r="N29" s="10">
        <v>111.02779279932599</v>
      </c>
      <c r="O29" s="10">
        <v>115.638918956685</v>
      </c>
      <c r="P29" s="10">
        <v>107.64563065649099</v>
      </c>
      <c r="Q29" s="10">
        <v>102.90491587807</v>
      </c>
      <c r="R29" s="10">
        <v>119.44550568822601</v>
      </c>
      <c r="S29" s="10">
        <v>109.452144061045</v>
      </c>
      <c r="T29" s="10">
        <v>108.40861234652201</v>
      </c>
      <c r="U29" s="10">
        <v>108.132896780652</v>
      </c>
      <c r="V29" s="9">
        <v>109.44232235072499</v>
      </c>
    </row>
  </sheetData>
  <pageMargins left="0.7" right="0.7" top="0.75" bottom="0.75" header="0.3" footer="0.3"/>
  <pageSetup paperSize="9" orientation="portrait" horizontalDpi="300" verticalDpi="300"/>
  <tableParts count="1">
    <tablePart r:id="rId1"/>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F30"/>
  <sheetViews>
    <sheetView topLeftCell="A3" workbookViewId="0">
      <selection activeCell="K11" sqref="K11"/>
    </sheetView>
  </sheetViews>
  <sheetFormatPr defaultColWidth="11.07421875" defaultRowHeight="15.5" x14ac:dyDescent="0.35"/>
  <cols>
    <col min="1" max="18" width="16.69140625" customWidth="1"/>
  </cols>
  <sheetData>
    <row r="1" spans="1:6" ht="20" x14ac:dyDescent="0.4">
      <c r="A1" s="4" t="s">
        <v>148</v>
      </c>
    </row>
    <row r="2" spans="1:6" ht="16.5" customHeight="1" x14ac:dyDescent="0.35">
      <c r="A2" t="s">
        <v>3</v>
      </c>
    </row>
    <row r="3" spans="1:6" ht="33.5" customHeight="1" x14ac:dyDescent="0.35">
      <c r="A3" s="8" t="s">
        <v>46</v>
      </c>
      <c r="B3" s="8" t="s">
        <v>114</v>
      </c>
      <c r="C3" s="8" t="s">
        <v>110</v>
      </c>
      <c r="D3" s="8" t="s">
        <v>111</v>
      </c>
      <c r="E3" s="8" t="s">
        <v>112</v>
      </c>
      <c r="F3" s="8" t="s">
        <v>113</v>
      </c>
    </row>
    <row r="4" spans="1:6" x14ac:dyDescent="0.35">
      <c r="A4" s="15" t="s">
        <v>109</v>
      </c>
      <c r="B4" t="s">
        <v>101</v>
      </c>
      <c r="C4" s="12">
        <v>0.16053285339391099</v>
      </c>
      <c r="D4" s="12">
        <v>4.6658920698844798E-3</v>
      </c>
      <c r="E4" s="12">
        <v>1.24373850336339E-2</v>
      </c>
      <c r="F4" s="12">
        <v>-7.7714929637494696E-3</v>
      </c>
    </row>
    <row r="5" spans="1:6" x14ac:dyDescent="0.35">
      <c r="A5" s="15" t="s">
        <v>109</v>
      </c>
      <c r="B5" t="s">
        <v>102</v>
      </c>
      <c r="C5" s="12">
        <v>0.81786717956078003</v>
      </c>
      <c r="D5" s="12">
        <v>-4.2285917737927801E-2</v>
      </c>
      <c r="E5" s="12">
        <v>0.143653986758837</v>
      </c>
      <c r="F5" s="12">
        <v>-0.18593990449676501</v>
      </c>
    </row>
    <row r="6" spans="1:6" x14ac:dyDescent="0.35">
      <c r="A6" s="15" t="s">
        <v>109</v>
      </c>
      <c r="B6" t="s">
        <v>103</v>
      </c>
      <c r="C6" s="12">
        <v>-0.155914015677833</v>
      </c>
      <c r="D6" s="12">
        <v>2.02705669249141E-2</v>
      </c>
      <c r="E6" s="12">
        <v>-9.2741224831125596E-3</v>
      </c>
      <c r="F6" s="12">
        <v>2.9544689408026702E-2</v>
      </c>
    </row>
    <row r="7" spans="1:6" x14ac:dyDescent="0.35">
      <c r="A7" s="15" t="s">
        <v>109</v>
      </c>
      <c r="B7" t="s">
        <v>104</v>
      </c>
      <c r="C7" s="12">
        <v>7.5722208852608899E-2</v>
      </c>
      <c r="D7" s="12">
        <v>5.5535392398736803E-4</v>
      </c>
      <c r="E7" s="12">
        <v>1.1161886725829301E-2</v>
      </c>
      <c r="F7" s="12">
        <v>-1.0606532801841999E-2</v>
      </c>
    </row>
    <row r="8" spans="1:6" x14ac:dyDescent="0.35">
      <c r="A8" s="15" t="s">
        <v>109</v>
      </c>
      <c r="B8" t="s">
        <v>105</v>
      </c>
      <c r="C8" s="12">
        <v>0.60357484515928395</v>
      </c>
      <c r="D8" s="12">
        <v>5.1047172286114301E-3</v>
      </c>
      <c r="E8" s="12">
        <v>4.7035298914753602E-2</v>
      </c>
      <c r="F8" s="12">
        <v>-4.19305816861422E-2</v>
      </c>
    </row>
    <row r="9" spans="1:6" x14ac:dyDescent="0.35">
      <c r="A9" s="15" t="s">
        <v>109</v>
      </c>
      <c r="B9" t="s">
        <v>106</v>
      </c>
      <c r="C9" s="12">
        <v>5.2704914578323901E-2</v>
      </c>
      <c r="D9" s="12">
        <v>6.9861103143683295E-2</v>
      </c>
      <c r="E9" s="12">
        <v>1.31505936008641E-2</v>
      </c>
      <c r="F9" s="12">
        <v>5.6710509542819199E-2</v>
      </c>
    </row>
    <row r="10" spans="1:6" x14ac:dyDescent="0.35">
      <c r="A10" s="15" t="s">
        <v>109</v>
      </c>
      <c r="B10" t="s">
        <v>107</v>
      </c>
      <c r="C10" s="12">
        <v>-0.128443804542862</v>
      </c>
      <c r="D10" s="12">
        <v>6.7450604729058894E-2</v>
      </c>
      <c r="E10" s="12">
        <v>-2.3957507885481899E-2</v>
      </c>
      <c r="F10" s="12">
        <v>9.1408112614540904E-2</v>
      </c>
    </row>
    <row r="11" spans="1:6" x14ac:dyDescent="0.35">
      <c r="A11" s="15" t="s">
        <v>109</v>
      </c>
      <c r="B11" t="s">
        <v>108</v>
      </c>
      <c r="C11" s="12">
        <v>0.182590929269632</v>
      </c>
      <c r="D11" s="12">
        <v>7.9793223732485298E-3</v>
      </c>
      <c r="E11" s="12">
        <v>4.7526443159978497E-3</v>
      </c>
      <c r="F11" s="12">
        <v>3.2266780572506801E-3</v>
      </c>
    </row>
    <row r="12" spans="1:6" x14ac:dyDescent="0.35">
      <c r="A12" s="15" t="s">
        <v>109</v>
      </c>
      <c r="B12" t="s">
        <v>115</v>
      </c>
      <c r="C12" s="16">
        <v>0.13360164265546029</v>
      </c>
      <c r="D12" s="16">
        <f>SUM(D4:D11)</f>
        <v>0.13360164265546029</v>
      </c>
      <c r="E12" s="16">
        <f t="shared" ref="E12:F12" si="0">SUM(E4:E11)</f>
        <v>0.1989601649813213</v>
      </c>
      <c r="F12" s="16">
        <f t="shared" si="0"/>
        <v>-6.5358522325861174E-2</v>
      </c>
    </row>
    <row r="13" spans="1:6" x14ac:dyDescent="0.35">
      <c r="A13" s="15" t="s">
        <v>116</v>
      </c>
      <c r="B13" t="s">
        <v>101</v>
      </c>
      <c r="C13" s="12">
        <v>0.471594883950891</v>
      </c>
      <c r="D13" s="12">
        <v>1.0186283314386301E-2</v>
      </c>
      <c r="E13" s="12">
        <v>3.4172078873937702E-2</v>
      </c>
      <c r="F13" s="12">
        <v>-2.3985795559551399E-2</v>
      </c>
    </row>
    <row r="14" spans="1:6" x14ac:dyDescent="0.35">
      <c r="A14" s="15" t="s">
        <v>116</v>
      </c>
      <c r="B14" t="s">
        <v>102</v>
      </c>
      <c r="C14" s="12">
        <v>4.5306662146985102E-2</v>
      </c>
      <c r="D14" s="12">
        <v>-4.6359782129014602E-3</v>
      </c>
      <c r="E14" s="12">
        <v>5.3299486969159201E-3</v>
      </c>
      <c r="F14" s="12">
        <v>-9.9659269098173794E-3</v>
      </c>
    </row>
    <row r="15" spans="1:6" x14ac:dyDescent="0.35">
      <c r="A15" s="15" t="s">
        <v>116</v>
      </c>
      <c r="B15" t="s">
        <v>103</v>
      </c>
      <c r="C15" s="12">
        <v>0.15777709199904799</v>
      </c>
      <c r="D15" s="12">
        <v>-1.3290593639929699E-3</v>
      </c>
      <c r="E15" s="12">
        <v>1.1100172367175601E-2</v>
      </c>
      <c r="F15" s="12">
        <v>-1.24292317311685E-2</v>
      </c>
    </row>
    <row r="16" spans="1:6" x14ac:dyDescent="0.35">
      <c r="A16" s="15" t="s">
        <v>116</v>
      </c>
      <c r="B16" t="s">
        <v>104</v>
      </c>
      <c r="C16" s="12">
        <v>2.0927902273371799E-2</v>
      </c>
      <c r="D16" s="12">
        <v>1.7387237432566999E-2</v>
      </c>
      <c r="E16" s="12">
        <v>2.7315723456720498E-3</v>
      </c>
      <c r="F16" s="12">
        <v>1.4655665086895E-2</v>
      </c>
    </row>
    <row r="17" spans="1:6" x14ac:dyDescent="0.35">
      <c r="A17" s="15" t="s">
        <v>116</v>
      </c>
      <c r="B17" t="s">
        <v>105</v>
      </c>
      <c r="C17" s="12">
        <v>0.70514001719600305</v>
      </c>
      <c r="D17" s="12">
        <v>1.7504056963968999E-2</v>
      </c>
      <c r="E17" s="12">
        <v>5.1649180892348497E-2</v>
      </c>
      <c r="F17" s="12">
        <v>-3.4145123928379602E-2</v>
      </c>
    </row>
    <row r="18" spans="1:6" x14ac:dyDescent="0.35">
      <c r="A18" s="15" t="s">
        <v>116</v>
      </c>
      <c r="B18" t="s">
        <v>106</v>
      </c>
      <c r="C18" s="12">
        <v>0.163968991928997</v>
      </c>
      <c r="D18" s="12">
        <v>4.8652574983954998E-2</v>
      </c>
      <c r="E18" s="12">
        <v>4.6195725289563401E-2</v>
      </c>
      <c r="F18" s="12">
        <v>2.45684969439157E-3</v>
      </c>
    </row>
    <row r="19" spans="1:6" x14ac:dyDescent="0.35">
      <c r="A19" s="15" t="s">
        <v>116</v>
      </c>
      <c r="B19" t="s">
        <v>107</v>
      </c>
      <c r="C19" s="12">
        <v>4.62959838506957E-2</v>
      </c>
      <c r="D19" s="12">
        <v>5.0305894941252302E-2</v>
      </c>
      <c r="E19" s="12">
        <v>1.0372144546372E-2</v>
      </c>
      <c r="F19" s="12">
        <v>3.9933750394880403E-2</v>
      </c>
    </row>
    <row r="20" spans="1:6" x14ac:dyDescent="0.35">
      <c r="A20" s="15" t="s">
        <v>116</v>
      </c>
      <c r="B20" t="s">
        <v>108</v>
      </c>
      <c r="C20" s="12">
        <v>-0.23812002557956599</v>
      </c>
      <c r="D20" s="12">
        <v>3.7453314257073198E-3</v>
      </c>
      <c r="E20" s="12">
        <v>-7.1436408968395797E-3</v>
      </c>
      <c r="F20" s="12">
        <v>1.0888972322546899E-2</v>
      </c>
    </row>
    <row r="21" spans="1:6" x14ac:dyDescent="0.35">
      <c r="A21" s="15" t="s">
        <v>116</v>
      </c>
      <c r="B21" t="s">
        <v>115</v>
      </c>
      <c r="C21" s="16">
        <v>0.14181634148494249</v>
      </c>
      <c r="D21" s="16">
        <f>SUM(D13:D20)</f>
        <v>0.14181634148494249</v>
      </c>
      <c r="E21" s="16">
        <f t="shared" ref="E21:F21" si="1">SUM(E13:E20)</f>
        <v>0.15440718211514559</v>
      </c>
      <c r="F21" s="16">
        <f t="shared" si="1"/>
        <v>-1.2590840630203003E-2</v>
      </c>
    </row>
    <row r="22" spans="1:6" x14ac:dyDescent="0.35">
      <c r="A22" s="15" t="s">
        <v>117</v>
      </c>
      <c r="B22" t="s">
        <v>101</v>
      </c>
      <c r="C22" s="12">
        <v>0.23402652398517601</v>
      </c>
      <c r="D22" s="12">
        <v>2.7389842986749002E-3</v>
      </c>
      <c r="E22" s="12">
        <v>1.6222489936306199E-2</v>
      </c>
      <c r="F22" s="12">
        <v>-1.34835056376313E-2</v>
      </c>
    </row>
    <row r="23" spans="1:6" x14ac:dyDescent="0.35">
      <c r="A23" s="15" t="s">
        <v>117</v>
      </c>
      <c r="B23" t="s">
        <v>102</v>
      </c>
      <c r="C23" s="12">
        <v>-0.13064435757745799</v>
      </c>
      <c r="D23" s="12">
        <v>-5.2364226733416204E-3</v>
      </c>
      <c r="E23" s="12">
        <v>-1.35561132324757E-2</v>
      </c>
      <c r="F23" s="12">
        <v>8.3196905591340596E-3</v>
      </c>
    </row>
    <row r="24" spans="1:6" x14ac:dyDescent="0.35">
      <c r="A24" s="15" t="s">
        <v>117</v>
      </c>
      <c r="B24" t="s">
        <v>103</v>
      </c>
      <c r="C24" s="12">
        <v>8.8394113233874902E-2</v>
      </c>
      <c r="D24" s="12">
        <v>-1.6705066513688499E-4</v>
      </c>
      <c r="E24" s="12">
        <v>5.3344000426106203E-3</v>
      </c>
      <c r="F24" s="12">
        <v>-5.5014507077475096E-3</v>
      </c>
    </row>
    <row r="25" spans="1:6" x14ac:dyDescent="0.35">
      <c r="A25" s="15" t="s">
        <v>117</v>
      </c>
      <c r="B25" t="s">
        <v>104</v>
      </c>
      <c r="C25" s="12">
        <v>-6.4602804968366997E-2</v>
      </c>
      <c r="D25" s="12">
        <v>-3.7852601869454702E-5</v>
      </c>
      <c r="E25" s="12">
        <v>-8.3335962595146307E-3</v>
      </c>
      <c r="F25" s="12">
        <v>8.2957436576451705E-3</v>
      </c>
    </row>
    <row r="26" spans="1:6" x14ac:dyDescent="0.35">
      <c r="A26" s="15" t="s">
        <v>117</v>
      </c>
      <c r="B26" t="s">
        <v>105</v>
      </c>
      <c r="C26" s="12">
        <v>0.10407150422943701</v>
      </c>
      <c r="D26" s="12">
        <v>1.1044682812026501E-3</v>
      </c>
      <c r="E26" s="12">
        <v>8.1195618126886498E-3</v>
      </c>
      <c r="F26" s="12">
        <v>-7.0150935314860002E-3</v>
      </c>
    </row>
    <row r="27" spans="1:6" x14ac:dyDescent="0.35">
      <c r="A27" s="15" t="s">
        <v>117</v>
      </c>
      <c r="B27" t="s">
        <v>106</v>
      </c>
      <c r="C27" s="12">
        <v>-2.8187919576826499E-3</v>
      </c>
      <c r="D27" s="12">
        <v>-8.0742164929876892E-3</v>
      </c>
      <c r="E27" s="12">
        <v>-8.3473241641776499E-4</v>
      </c>
      <c r="F27" s="12">
        <v>-7.2394840765699197E-3</v>
      </c>
    </row>
    <row r="28" spans="1:6" x14ac:dyDescent="0.35">
      <c r="A28" s="15" t="s">
        <v>117</v>
      </c>
      <c r="B28" t="s">
        <v>107</v>
      </c>
      <c r="C28" s="12">
        <v>-2.12456082604312E-2</v>
      </c>
      <c r="D28" s="12">
        <v>8.5036133995996192E-3</v>
      </c>
      <c r="E28" s="12">
        <v>-4.9011967441597399E-3</v>
      </c>
      <c r="F28" s="12">
        <v>1.34048101437594E-2</v>
      </c>
    </row>
    <row r="29" spans="1:6" x14ac:dyDescent="0.35">
      <c r="A29" s="15" t="s">
        <v>117</v>
      </c>
      <c r="B29" t="s">
        <v>108</v>
      </c>
      <c r="C29" s="12">
        <v>-6.9564009163919305E-2</v>
      </c>
      <c r="D29" s="12">
        <v>-3.30765121338577E-3</v>
      </c>
      <c r="E29" s="12">
        <v>-2.2768015158205999E-3</v>
      </c>
      <c r="F29" s="12">
        <v>-1.03084969756517E-3</v>
      </c>
    </row>
    <row r="30" spans="1:6" x14ac:dyDescent="0.35">
      <c r="A30" s="15" t="s">
        <v>117</v>
      </c>
      <c r="B30" t="s">
        <v>115</v>
      </c>
      <c r="C30" s="16">
        <v>-4.4761276672442502E-3</v>
      </c>
      <c r="D30" s="16">
        <f t="shared" ref="D30:E30" si="2">SUM(D22:D29)</f>
        <v>-4.4761276672442502E-3</v>
      </c>
      <c r="E30" s="16">
        <f t="shared" si="2"/>
        <v>-2.2598837678296756E-4</v>
      </c>
      <c r="F30" s="16">
        <f>SUM(F22:F29)</f>
        <v>-4.250139290461267E-3</v>
      </c>
    </row>
  </sheetData>
  <phoneticPr fontId="5" type="noConversion"/>
  <pageMargins left="0.7" right="0.7" top="0.75" bottom="0.75" header="0.3" footer="0.3"/>
  <pageSetup paperSize="9"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17"/>
  <sheetViews>
    <sheetView workbookViewId="0"/>
  </sheetViews>
  <sheetFormatPr defaultColWidth="11.07421875" defaultRowHeight="15.5" x14ac:dyDescent="0.35"/>
  <cols>
    <col min="1" max="1" width="16.69140625" customWidth="1"/>
    <col min="2" max="2" width="56.69140625" customWidth="1"/>
  </cols>
  <sheetData>
    <row r="1" spans="1:5" ht="20" x14ac:dyDescent="0.4">
      <c r="A1" s="4" t="s">
        <v>6</v>
      </c>
    </row>
    <row r="2" spans="1:5" x14ac:dyDescent="0.35">
      <c r="A2" t="s">
        <v>3</v>
      </c>
    </row>
    <row r="3" spans="1:5" x14ac:dyDescent="0.35">
      <c r="A3" s="6" t="s">
        <v>34</v>
      </c>
      <c r="B3" s="6" t="s">
        <v>35</v>
      </c>
    </row>
    <row r="4" spans="1:5" x14ac:dyDescent="0.35">
      <c r="A4" s="5" t="s">
        <v>36</v>
      </c>
      <c r="B4" s="5" t="s">
        <v>37</v>
      </c>
    </row>
    <row r="5" spans="1:5" x14ac:dyDescent="0.35">
      <c r="A5" s="5" t="s">
        <v>118</v>
      </c>
      <c r="B5" s="5" t="s">
        <v>119</v>
      </c>
    </row>
    <row r="6" spans="1:5" ht="46.5" x14ac:dyDescent="0.35">
      <c r="A6" s="5" t="s">
        <v>38</v>
      </c>
      <c r="B6" s="5" t="s">
        <v>39</v>
      </c>
      <c r="D6" s="5"/>
      <c r="E6" s="5"/>
    </row>
    <row r="7" spans="1:5" ht="31" x14ac:dyDescent="0.35">
      <c r="A7" s="5" t="s">
        <v>40</v>
      </c>
      <c r="B7" s="5" t="s">
        <v>41</v>
      </c>
    </row>
    <row r="8" spans="1:5" ht="31" x14ac:dyDescent="0.35">
      <c r="A8" s="5" t="s">
        <v>42</v>
      </c>
      <c r="B8" s="5" t="s">
        <v>43</v>
      </c>
    </row>
    <row r="9" spans="1:5" ht="77.5" x14ac:dyDescent="0.35">
      <c r="A9" s="5" t="s">
        <v>44</v>
      </c>
      <c r="B9" s="5" t="s">
        <v>87</v>
      </c>
    </row>
    <row r="10" spans="1:5" ht="46.5" x14ac:dyDescent="0.35">
      <c r="A10" s="5" t="s">
        <v>89</v>
      </c>
      <c r="B10" s="2" t="s">
        <v>88</v>
      </c>
    </row>
    <row r="11" spans="1:5" ht="31" x14ac:dyDescent="0.35">
      <c r="A11" t="s">
        <v>91</v>
      </c>
      <c r="B11" s="2" t="s">
        <v>90</v>
      </c>
    </row>
    <row r="12" spans="1:5" x14ac:dyDescent="0.35">
      <c r="A12" s="5" t="s">
        <v>94</v>
      </c>
      <c r="B12" s="2" t="s">
        <v>92</v>
      </c>
    </row>
    <row r="13" spans="1:5" x14ac:dyDescent="0.35">
      <c r="A13" s="5" t="s">
        <v>95</v>
      </c>
      <c r="B13" s="2" t="s">
        <v>93</v>
      </c>
    </row>
    <row r="14" spans="1:5" ht="46.5" x14ac:dyDescent="0.35">
      <c r="A14" s="5" t="s">
        <v>96</v>
      </c>
      <c r="B14" s="5" t="s">
        <v>45</v>
      </c>
    </row>
    <row r="15" spans="1:5" ht="46.5" x14ac:dyDescent="0.35">
      <c r="A15" s="5" t="s">
        <v>99</v>
      </c>
      <c r="B15" s="14" t="s">
        <v>97</v>
      </c>
    </row>
    <row r="16" spans="1:5" ht="108.5" x14ac:dyDescent="0.35">
      <c r="A16" s="5" t="s">
        <v>100</v>
      </c>
      <c r="B16" s="14" t="s">
        <v>98</v>
      </c>
    </row>
    <row r="17" spans="1:2" ht="108.5" x14ac:dyDescent="0.35">
      <c r="A17" t="s">
        <v>129</v>
      </c>
      <c r="B17" s="2" t="s">
        <v>130</v>
      </c>
    </row>
  </sheetData>
  <pageMargins left="0.7" right="0.7" top="0.75" bottom="0.75" header="0.3" footer="0.3"/>
  <pageSetup paperSize="9" orientation="portrait" horizontalDpi="300" verticalDpi="300"/>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17"/>
  <sheetViews>
    <sheetView workbookViewId="0"/>
  </sheetViews>
  <sheetFormatPr defaultColWidth="11.07421875" defaultRowHeight="15.5" x14ac:dyDescent="0.35"/>
  <cols>
    <col min="1" max="1" width="16.69140625" customWidth="1"/>
    <col min="2" max="2" width="56.69140625" customWidth="1"/>
  </cols>
  <sheetData>
    <row r="1" spans="1:2" ht="20" x14ac:dyDescent="0.4">
      <c r="A1" s="4" t="s">
        <v>2</v>
      </c>
    </row>
    <row r="2" spans="1:2" x14ac:dyDescent="0.35">
      <c r="A2" t="s">
        <v>3</v>
      </c>
    </row>
    <row r="3" spans="1:2" x14ac:dyDescent="0.35">
      <c r="A3" s="6" t="s">
        <v>4</v>
      </c>
      <c r="B3" s="6" t="s">
        <v>5</v>
      </c>
    </row>
    <row r="4" spans="1:2" x14ac:dyDescent="0.35">
      <c r="A4" s="5" t="s">
        <v>6</v>
      </c>
      <c r="B4" s="5" t="s">
        <v>7</v>
      </c>
    </row>
    <row r="5" spans="1:2" x14ac:dyDescent="0.35">
      <c r="A5" s="5" t="s">
        <v>8</v>
      </c>
      <c r="B5" s="5" t="s">
        <v>9</v>
      </c>
    </row>
    <row r="6" spans="1:2" x14ac:dyDescent="0.35">
      <c r="A6" s="5" t="s">
        <v>10</v>
      </c>
      <c r="B6" s="5" t="s">
        <v>11</v>
      </c>
    </row>
    <row r="7" spans="1:2" x14ac:dyDescent="0.35">
      <c r="A7" s="5" t="s">
        <v>12</v>
      </c>
      <c r="B7" s="5" t="s">
        <v>13</v>
      </c>
    </row>
    <row r="8" spans="1:2" ht="31" x14ac:dyDescent="0.35">
      <c r="A8" s="23" t="s">
        <v>14</v>
      </c>
      <c r="B8" s="5" t="s">
        <v>16</v>
      </c>
    </row>
    <row r="9" spans="1:2" ht="31" x14ac:dyDescent="0.35">
      <c r="A9" s="5" t="s">
        <v>15</v>
      </c>
      <c r="B9" s="5" t="s">
        <v>18</v>
      </c>
    </row>
    <row r="10" spans="1:2" ht="31" x14ac:dyDescent="0.35">
      <c r="A10" s="23" t="s">
        <v>17</v>
      </c>
      <c r="B10" s="5" t="s">
        <v>20</v>
      </c>
    </row>
    <row r="11" spans="1:2" ht="31" x14ac:dyDescent="0.35">
      <c r="A11" s="5" t="s">
        <v>19</v>
      </c>
      <c r="B11" s="5" t="s">
        <v>22</v>
      </c>
    </row>
    <row r="12" spans="1:2" ht="31" x14ac:dyDescent="0.35">
      <c r="A12" s="5" t="s">
        <v>21</v>
      </c>
      <c r="B12" s="5" t="s">
        <v>24</v>
      </c>
    </row>
    <row r="13" spans="1:2" ht="31" x14ac:dyDescent="0.35">
      <c r="A13" s="23" t="s">
        <v>23</v>
      </c>
      <c r="B13" s="5" t="s">
        <v>26</v>
      </c>
    </row>
    <row r="14" spans="1:2" ht="31" x14ac:dyDescent="0.35">
      <c r="A14" s="5" t="s">
        <v>25</v>
      </c>
      <c r="B14" s="5" t="s">
        <v>28</v>
      </c>
    </row>
    <row r="15" spans="1:2" ht="31" x14ac:dyDescent="0.35">
      <c r="A15" s="23" t="s">
        <v>27</v>
      </c>
      <c r="B15" s="5" t="s">
        <v>30</v>
      </c>
    </row>
    <row r="16" spans="1:2" ht="31" x14ac:dyDescent="0.35">
      <c r="A16" s="5" t="s">
        <v>29</v>
      </c>
      <c r="B16" s="5" t="s">
        <v>32</v>
      </c>
    </row>
    <row r="17" spans="1:2" x14ac:dyDescent="0.35">
      <c r="A17" s="5" t="s">
        <v>31</v>
      </c>
      <c r="B17" s="5" t="s">
        <v>33</v>
      </c>
    </row>
  </sheetData>
  <phoneticPr fontId="5" type="noConversion"/>
  <pageMargins left="0.7" right="0.7" top="0.75" bottom="0.75" header="0.3" footer="0.3"/>
  <pageSetup paperSize="9" orientation="portrait" horizontalDpi="300" verticalDpi="300"/>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28"/>
  <sheetViews>
    <sheetView workbookViewId="0"/>
  </sheetViews>
  <sheetFormatPr defaultColWidth="11.07421875" defaultRowHeight="15.5" x14ac:dyDescent="0.35"/>
  <cols>
    <col min="1" max="5" width="16.69140625" customWidth="1"/>
    <col min="6" max="6" width="18" bestFit="1" customWidth="1"/>
    <col min="7" max="7" width="19.07421875" customWidth="1"/>
  </cols>
  <sheetData>
    <row r="1" spans="1:7" ht="20" x14ac:dyDescent="0.4">
      <c r="A1" s="4" t="s">
        <v>9</v>
      </c>
    </row>
    <row r="2" spans="1:7" x14ac:dyDescent="0.35">
      <c r="A2" t="s">
        <v>3</v>
      </c>
    </row>
    <row r="3" spans="1:7" ht="77.5" x14ac:dyDescent="0.35">
      <c r="A3" s="8" t="s">
        <v>46</v>
      </c>
      <c r="B3" s="8" t="s">
        <v>78</v>
      </c>
      <c r="C3" s="8" t="s">
        <v>79</v>
      </c>
      <c r="D3" s="8" t="s">
        <v>80</v>
      </c>
      <c r="E3" s="8" t="s">
        <v>128</v>
      </c>
      <c r="F3" s="8" t="s">
        <v>131</v>
      </c>
      <c r="G3" s="8" t="s">
        <v>120</v>
      </c>
    </row>
    <row r="4" spans="1:7" x14ac:dyDescent="0.35">
      <c r="A4" s="7">
        <v>1998</v>
      </c>
      <c r="B4" s="10">
        <v>72.908951181692601</v>
      </c>
      <c r="C4" s="10">
        <v>76.912151084324705</v>
      </c>
      <c r="D4" s="10">
        <v>80.400265845834795</v>
      </c>
      <c r="E4" s="13" t="s">
        <v>36</v>
      </c>
      <c r="F4" s="13" t="s">
        <v>36</v>
      </c>
      <c r="G4" s="13" t="s">
        <v>36</v>
      </c>
    </row>
    <row r="5" spans="1:7" x14ac:dyDescent="0.35">
      <c r="A5" s="7">
        <v>1999</v>
      </c>
      <c r="B5" s="10">
        <v>73.433643816576406</v>
      </c>
      <c r="C5" s="10">
        <v>78.392889299572303</v>
      </c>
      <c r="D5" s="10">
        <v>81.240232605933699</v>
      </c>
      <c r="E5" s="13">
        <f>(table_1[[#This Row],[Gross Value Added (GVA), Index 2019=100, '[note 2']]]-B4)/B4</f>
        <v>7.1965461905527444E-3</v>
      </c>
      <c r="F5" s="13">
        <f>(table_1[[#This Row],[Output per hour, Index 2019=100 '[note 3'] '[note 4']]]-C4)/C4</f>
        <v>1.925233132049773E-2</v>
      </c>
      <c r="G5" s="13">
        <f>(table_1[[#This Row],[Output per job, Index 2019=100 '[note 3'] '[note 4']]]-D4)/D4</f>
        <v>1.0447313217962681E-2</v>
      </c>
    </row>
    <row r="6" spans="1:7" x14ac:dyDescent="0.35">
      <c r="A6" s="7">
        <v>2000</v>
      </c>
      <c r="B6" s="10">
        <v>75.027507310023296</v>
      </c>
      <c r="C6" s="10">
        <v>80.029022591129504</v>
      </c>
      <c r="D6" s="10">
        <v>82.608621047295401</v>
      </c>
      <c r="E6" s="13">
        <f>(table_1[[#This Row],[Gross Value Added (GVA), Index 2019=100, '[note 2']]]-B5)/B5</f>
        <v>2.1704812816153645E-2</v>
      </c>
      <c r="F6" s="13">
        <f>(table_1[[#This Row],[Output per hour, Index 2019=100 '[note 3'] '[note 4']]]-C5)/C5</f>
        <v>2.0870940032645627E-2</v>
      </c>
      <c r="G6" s="13">
        <f>(table_1[[#This Row],[Output per job, Index 2019=100 '[note 3'] '[note 4']]]-D5)/D5</f>
        <v>1.6843728747051329E-2</v>
      </c>
    </row>
    <row r="7" spans="1:7" x14ac:dyDescent="0.35">
      <c r="A7" s="7">
        <v>2001</v>
      </c>
      <c r="B7" s="10">
        <v>75.726051849872306</v>
      </c>
      <c r="C7" s="10">
        <v>78.119873427284801</v>
      </c>
      <c r="D7" s="10">
        <v>81.026576913785703</v>
      </c>
      <c r="E7" s="13">
        <f>(table_1[[#This Row],[Gross Value Added (GVA), Index 2019=100, '[note 2']]]-B6)/B6</f>
        <v>9.3105124359594438E-3</v>
      </c>
      <c r="F7" s="13">
        <f>(table_1[[#This Row],[Output per hour, Index 2019=100 '[note 3'] '[note 4']]]-C6)/C6</f>
        <v>-2.3855710116548575E-2</v>
      </c>
      <c r="G7" s="13">
        <f>(table_1[[#This Row],[Output per job, Index 2019=100 '[note 3'] '[note 4']]]-D6)/D6</f>
        <v>-1.9151077859100678E-2</v>
      </c>
    </row>
    <row r="8" spans="1:7" x14ac:dyDescent="0.35">
      <c r="A8" s="7">
        <v>2002</v>
      </c>
      <c r="B8" s="10">
        <v>77.293205324832002</v>
      </c>
      <c r="C8" s="10">
        <v>80.6304634414292</v>
      </c>
      <c r="D8" s="10">
        <v>82.312492421752495</v>
      </c>
      <c r="E8" s="13">
        <f>(table_1[[#This Row],[Gross Value Added (GVA), Index 2019=100, '[note 2']]]-B7)/B7</f>
        <v>2.0695037396992438E-2</v>
      </c>
      <c r="F8" s="13">
        <f>(table_1[[#This Row],[Output per hour, Index 2019=100 '[note 3'] '[note 4']]]-C7)/C7</f>
        <v>3.2137661058569106E-2</v>
      </c>
      <c r="G8" s="13">
        <f>(table_1[[#This Row],[Output per job, Index 2019=100 '[note 3'] '[note 4']]]-D7)/D7</f>
        <v>1.5870292895811672E-2</v>
      </c>
    </row>
    <row r="9" spans="1:7" x14ac:dyDescent="0.35">
      <c r="A9" s="7">
        <v>2003</v>
      </c>
      <c r="B9" s="10">
        <v>79.4870207503823</v>
      </c>
      <c r="C9" s="10">
        <v>83.136692787828395</v>
      </c>
      <c r="D9" s="10">
        <v>83.902572072934404</v>
      </c>
      <c r="E9" s="13">
        <f>(table_1[[#This Row],[Gross Value Added (GVA), Index 2019=100, '[note 2']]]-B8)/B8</f>
        <v>2.8383030776516271E-2</v>
      </c>
      <c r="F9" s="13">
        <f>(table_1[[#This Row],[Output per hour, Index 2019=100 '[note 3'] '[note 4']]]-C8)/C8</f>
        <v>3.1082908858879942E-2</v>
      </c>
      <c r="G9" s="13">
        <f>(table_1[[#This Row],[Output per job, Index 2019=100 '[note 3'] '[note 4']]]-D8)/D8</f>
        <v>1.9317598148221104E-2</v>
      </c>
    </row>
    <row r="10" spans="1:7" x14ac:dyDescent="0.35">
      <c r="A10" s="7">
        <v>2004</v>
      </c>
      <c r="B10" s="10">
        <v>81.606659026055098</v>
      </c>
      <c r="C10" s="10">
        <v>86.196376861895203</v>
      </c>
      <c r="D10" s="10">
        <v>85.780907609764</v>
      </c>
      <c r="E10" s="13">
        <f>(table_1[[#This Row],[Gross Value Added (GVA), Index 2019=100, '[note 2']]]-B9)/B9</f>
        <v>2.6666470269771734E-2</v>
      </c>
      <c r="F10" s="13">
        <f>(table_1[[#This Row],[Output per hour, Index 2019=100 '[note 3'] '[note 4']]]-C9)/C9</f>
        <v>3.6803052556773831E-2</v>
      </c>
      <c r="G10" s="13">
        <f>(table_1[[#This Row],[Output per job, Index 2019=100 '[note 3'] '[note 4']]]-D9)/D9</f>
        <v>2.2387103165285634E-2</v>
      </c>
    </row>
    <row r="11" spans="1:7" x14ac:dyDescent="0.35">
      <c r="A11" s="7">
        <v>2005</v>
      </c>
      <c r="B11" s="10">
        <v>82.9844923037912</v>
      </c>
      <c r="C11" s="10">
        <v>84.877445789496207</v>
      </c>
      <c r="D11" s="10">
        <v>85.558699225897698</v>
      </c>
      <c r="E11" s="13">
        <f>(table_1[[#This Row],[Gross Value Added (GVA), Index 2019=100, '[note 2']]]-B10)/B10</f>
        <v>1.6883833919682848E-2</v>
      </c>
      <c r="F11" s="13">
        <f>(table_1[[#This Row],[Output per hour, Index 2019=100 '[note 3'] '[note 4']]]-C10)/C10</f>
        <v>-1.5301467653474603E-2</v>
      </c>
      <c r="G11" s="13">
        <f>(table_1[[#This Row],[Output per job, Index 2019=100 '[note 3'] '[note 4']]]-D10)/D10</f>
        <v>-2.5904177288164952E-3</v>
      </c>
    </row>
    <row r="12" spans="1:7" x14ac:dyDescent="0.35">
      <c r="A12" s="7">
        <v>2006</v>
      </c>
      <c r="B12" s="10">
        <v>85.631492284265093</v>
      </c>
      <c r="C12" s="10">
        <v>85.683330660485794</v>
      </c>
      <c r="D12" s="10">
        <v>87.319377869465697</v>
      </c>
      <c r="E12" s="13">
        <f>(table_1[[#This Row],[Gross Value Added (GVA), Index 2019=100, '[note 2']]]-B11)/B11</f>
        <v>3.1897525754374753E-2</v>
      </c>
      <c r="F12" s="13">
        <f>(table_1[[#This Row],[Output per hour, Index 2019=100 '[note 3'] '[note 4']]]-C11)/C11</f>
        <v>9.4946880586894052E-3</v>
      </c>
      <c r="G12" s="13">
        <f>(table_1[[#This Row],[Output per job, Index 2019=100 '[note 3'] '[note 4']]]-D11)/D11</f>
        <v>2.0578604624637172E-2</v>
      </c>
    </row>
    <row r="13" spans="1:7" x14ac:dyDescent="0.35">
      <c r="A13" s="7">
        <v>2007</v>
      </c>
      <c r="B13" s="10">
        <v>86.623818782086502</v>
      </c>
      <c r="C13" s="10">
        <v>85.8420488097874</v>
      </c>
      <c r="D13" s="10">
        <v>87.662125840002304</v>
      </c>
      <c r="E13" s="13">
        <f>(table_1[[#This Row],[Gross Value Added (GVA), Index 2019=100, '[note 2']]]-B12)/B12</f>
        <v>1.1588335918837544E-2</v>
      </c>
      <c r="F13" s="13">
        <f>(table_1[[#This Row],[Output per hour, Index 2019=100 '[note 3'] '[note 4']]]-C12)/C12</f>
        <v>1.8523807148734177E-3</v>
      </c>
      <c r="G13" s="13">
        <f>(table_1[[#This Row],[Output per job, Index 2019=100 '[note 3'] '[note 4']]]-D12)/D12</f>
        <v>3.9252223149022309E-3</v>
      </c>
    </row>
    <row r="14" spans="1:7" x14ac:dyDescent="0.35">
      <c r="A14" s="7">
        <v>2008</v>
      </c>
      <c r="B14" s="10">
        <v>87.888101524372601</v>
      </c>
      <c r="C14" s="10">
        <v>87.187740809355404</v>
      </c>
      <c r="D14" s="10">
        <v>87.940332949364603</v>
      </c>
      <c r="E14" s="13">
        <f>(table_1[[#This Row],[Gross Value Added (GVA), Index 2019=100, '[note 2']]]-B13)/B13</f>
        <v>1.4595093590442679E-2</v>
      </c>
      <c r="F14" s="13">
        <f>(table_1[[#This Row],[Output per hour, Index 2019=100 '[note 3'] '[note 4']]]-C13)/C13</f>
        <v>1.5676373271913017E-2</v>
      </c>
      <c r="G14" s="13">
        <f>(table_1[[#This Row],[Output per job, Index 2019=100 '[note 3'] '[note 4']]]-D13)/D13</f>
        <v>3.1736295087124887E-3</v>
      </c>
    </row>
    <row r="15" spans="1:7" x14ac:dyDescent="0.35">
      <c r="A15" s="7">
        <v>2009</v>
      </c>
      <c r="B15" s="10">
        <v>85.695557486407694</v>
      </c>
      <c r="C15" s="10">
        <v>88.845899895854103</v>
      </c>
      <c r="D15" s="10">
        <v>88.785663149042094</v>
      </c>
      <c r="E15" s="13">
        <f>(table_1[[#This Row],[Gross Value Added (GVA), Index 2019=100, '[note 2']]]-B14)/B14</f>
        <v>-2.4946995098726582E-2</v>
      </c>
      <c r="F15" s="13">
        <f>(table_1[[#This Row],[Output per hour, Index 2019=100 '[note 3'] '[note 4']]]-C14)/C14</f>
        <v>1.9018259575327542E-2</v>
      </c>
      <c r="G15" s="13">
        <f>(table_1[[#This Row],[Output per job, Index 2019=100 '[note 3'] '[note 4']]]-D14)/D14</f>
        <v>9.6125426334720161E-3</v>
      </c>
    </row>
    <row r="16" spans="1:7" x14ac:dyDescent="0.35">
      <c r="A16" s="7">
        <v>2010</v>
      </c>
      <c r="B16" s="10">
        <v>87.218102568926597</v>
      </c>
      <c r="C16" s="10">
        <v>93.499435011508695</v>
      </c>
      <c r="D16" s="10">
        <v>91.998552896961897</v>
      </c>
      <c r="E16" s="13">
        <f>(table_1[[#This Row],[Gross Value Added (GVA), Index 2019=100, '[note 2']]]-B15)/B15</f>
        <v>1.7766907960898626E-2</v>
      </c>
      <c r="F16" s="13">
        <f>(table_1[[#This Row],[Output per hour, Index 2019=100 '[note 3'] '[note 4']]]-C15)/C15</f>
        <v>5.2377601229876718E-2</v>
      </c>
      <c r="G16" s="13">
        <f>(table_1[[#This Row],[Output per job, Index 2019=100 '[note 3'] '[note 4']]]-D15)/D15</f>
        <v>3.6187033288543578E-2</v>
      </c>
    </row>
    <row r="17" spans="1:7" x14ac:dyDescent="0.35">
      <c r="A17" s="7">
        <v>2011</v>
      </c>
      <c r="B17" s="10">
        <v>88.661351796548203</v>
      </c>
      <c r="C17" s="10">
        <v>93.433506000729594</v>
      </c>
      <c r="D17" s="10">
        <v>92.655291494083698</v>
      </c>
      <c r="E17" s="13">
        <f>(table_1[[#This Row],[Gross Value Added (GVA), Index 2019=100, '[note 2']]]-B16)/B16</f>
        <v>1.6547588001940741E-2</v>
      </c>
      <c r="F17" s="13">
        <f>(table_1[[#This Row],[Output per hour, Index 2019=100 '[note 3'] '[note 4']]]-C16)/C16</f>
        <v>-7.0512737078021648E-4</v>
      </c>
      <c r="G17" s="13">
        <f>(table_1[[#This Row],[Output per job, Index 2019=100 '[note 3'] '[note 4']]]-D16)/D16</f>
        <v>7.13857529756307E-3</v>
      </c>
    </row>
    <row r="18" spans="1:7" x14ac:dyDescent="0.35">
      <c r="A18" s="7">
        <v>2012</v>
      </c>
      <c r="B18" s="10">
        <v>90.368722218626104</v>
      </c>
      <c r="C18" s="10">
        <v>95.066457225273496</v>
      </c>
      <c r="D18" s="10">
        <v>94.338755429594997</v>
      </c>
      <c r="E18" s="13">
        <f>(table_1[[#This Row],[Gross Value Added (GVA), Index 2019=100, '[note 2']]]-B17)/B17</f>
        <v>1.9257211710417128E-2</v>
      </c>
      <c r="F18" s="13">
        <f>(table_1[[#This Row],[Output per hour, Index 2019=100 '[note 3'] '[note 4']]]-C17)/C17</f>
        <v>1.7477148128543424E-2</v>
      </c>
      <c r="G18" s="13">
        <f>(table_1[[#This Row],[Output per job, Index 2019=100 '[note 3'] '[note 4']]]-D17)/D17</f>
        <v>1.8169107326361303E-2</v>
      </c>
    </row>
    <row r="19" spans="1:7" x14ac:dyDescent="0.35">
      <c r="A19" s="7">
        <v>2013</v>
      </c>
      <c r="B19" s="10">
        <v>92.055406142993107</v>
      </c>
      <c r="C19" s="10">
        <v>94.946659083644903</v>
      </c>
      <c r="D19" s="10">
        <v>95.727539057453598</v>
      </c>
      <c r="E19" s="13">
        <f>(table_1[[#This Row],[Gross Value Added (GVA), Index 2019=100, '[note 2']]]-B18)/B18</f>
        <v>1.8664465790347941E-2</v>
      </c>
      <c r="F19" s="13">
        <f>(table_1[[#This Row],[Output per hour, Index 2019=100 '[note 3'] '[note 4']]]-C18)/C18</f>
        <v>-1.2601515310990707E-3</v>
      </c>
      <c r="G19" s="13">
        <f>(table_1[[#This Row],[Output per job, Index 2019=100 '[note 3'] '[note 4']]]-D18)/D18</f>
        <v>1.4721241779525593E-2</v>
      </c>
    </row>
    <row r="20" spans="1:7" x14ac:dyDescent="0.35">
      <c r="A20" s="7">
        <v>2014</v>
      </c>
      <c r="B20" s="10">
        <v>94.911000115901103</v>
      </c>
      <c r="C20" s="10">
        <v>95.983090372081506</v>
      </c>
      <c r="D20" s="10">
        <v>96.527790509578494</v>
      </c>
      <c r="E20" s="13">
        <f>(table_1[[#This Row],[Gross Value Added (GVA), Index 2019=100, '[note 2']]]-B19)/B19</f>
        <v>3.1020383186103114E-2</v>
      </c>
      <c r="F20" s="13">
        <f>(table_1[[#This Row],[Output per hour, Index 2019=100 '[note 3'] '[note 4']]]-C19)/C19</f>
        <v>1.091593215010905E-2</v>
      </c>
      <c r="G20" s="13">
        <f>(table_1[[#This Row],[Output per job, Index 2019=100 '[note 3'] '[note 4']]]-D19)/D19</f>
        <v>8.3596785209802925E-3</v>
      </c>
    </row>
    <row r="21" spans="1:7" x14ac:dyDescent="0.35">
      <c r="A21" s="7">
        <v>2015</v>
      </c>
      <c r="B21" s="10">
        <v>96.031015186099296</v>
      </c>
      <c r="C21" s="10">
        <v>98.388207866508296</v>
      </c>
      <c r="D21" s="10">
        <v>97.488249778406399</v>
      </c>
      <c r="E21" s="13">
        <f>(table_1[[#This Row],[Gross Value Added (GVA), Index 2019=100, '[note 2']]]-B20)/B20</f>
        <v>1.1800687684572703E-2</v>
      </c>
      <c r="F21" s="13">
        <f>(table_1[[#This Row],[Output per hour, Index 2019=100 '[note 3'] '[note 4']]]-C20)/C20</f>
        <v>2.5057720949630557E-2</v>
      </c>
      <c r="G21" s="13">
        <f>(table_1[[#This Row],[Output per job, Index 2019=100 '[note 3'] '[note 4']]]-D20)/D20</f>
        <v>9.9500803215069687E-3</v>
      </c>
    </row>
    <row r="22" spans="1:7" x14ac:dyDescent="0.35">
      <c r="A22" s="7">
        <v>2016</v>
      </c>
      <c r="B22" s="10">
        <v>96.417405852447303</v>
      </c>
      <c r="C22" s="10">
        <v>97.057329770902598</v>
      </c>
      <c r="D22" s="10">
        <v>97.826895216107104</v>
      </c>
      <c r="E22" s="13">
        <f>(table_1[[#This Row],[Gross Value Added (GVA), Index 2019=100, '[note 2']]]-B21)/B21</f>
        <v>4.0236028495503964E-3</v>
      </c>
      <c r="F22" s="13">
        <f>(table_1[[#This Row],[Output per hour, Index 2019=100 '[note 3'] '[note 4']]]-C21)/C21</f>
        <v>-1.3526804933894254E-2</v>
      </c>
      <c r="G22" s="13">
        <f>(table_1[[#This Row],[Output per job, Index 2019=100 '[note 3'] '[note 4']]]-D21)/D21</f>
        <v>3.4737051744231371E-3</v>
      </c>
    </row>
    <row r="23" spans="1:7" x14ac:dyDescent="0.35">
      <c r="A23" s="7">
        <v>2017</v>
      </c>
      <c r="B23" s="10">
        <v>98.428878949631695</v>
      </c>
      <c r="C23" s="10">
        <v>97.303242529125598</v>
      </c>
      <c r="D23" s="10">
        <v>98.939825705934396</v>
      </c>
      <c r="E23" s="13">
        <f>(table_1[[#This Row],[Gross Value Added (GVA), Index 2019=100, '[note 2']]]-B22)/B22</f>
        <v>2.0862136658837897E-2</v>
      </c>
      <c r="F23" s="13">
        <f>(table_1[[#This Row],[Output per hour, Index 2019=100 '[note 3'] '[note 4']]]-C22)/C22</f>
        <v>2.53368559390064E-3</v>
      </c>
      <c r="G23" s="13">
        <f>(table_1[[#This Row],[Output per job, Index 2019=100 '[note 3'] '[note 4']]]-D22)/D22</f>
        <v>1.1376528789641575E-2</v>
      </c>
    </row>
    <row r="24" spans="1:7" x14ac:dyDescent="0.35">
      <c r="A24" s="7">
        <v>2018</v>
      </c>
      <c r="B24" s="10">
        <v>99.127221797936798</v>
      </c>
      <c r="C24" s="10">
        <v>99.3914946387642</v>
      </c>
      <c r="D24" s="10">
        <v>100.18447087014199</v>
      </c>
      <c r="E24" s="13">
        <f>(table_1[[#This Row],[Gross Value Added (GVA), Index 2019=100, '[note 2']]]-B23)/B23</f>
        <v>7.0948979177387645E-3</v>
      </c>
      <c r="F24" s="13">
        <f>(table_1[[#This Row],[Output per hour, Index 2019=100 '[note 3'] '[note 4']]]-C23)/C23</f>
        <v>2.1461279761705067E-2</v>
      </c>
      <c r="G24" s="13">
        <f>(table_1[[#This Row],[Output per job, Index 2019=100 '[note 3'] '[note 4']]]-D23)/D23</f>
        <v>1.2579819656312002E-2</v>
      </c>
    </row>
    <row r="25" spans="1:7" x14ac:dyDescent="0.35">
      <c r="A25" s="7">
        <v>2019</v>
      </c>
      <c r="B25" s="10">
        <v>100</v>
      </c>
      <c r="C25" s="10">
        <v>100</v>
      </c>
      <c r="D25" s="10">
        <v>100</v>
      </c>
      <c r="E25" s="13">
        <f>(table_1[[#This Row],[Gross Value Added (GVA), Index 2019=100, '[note 2']]]-B24)/B24</f>
        <v>8.8046268848560403E-3</v>
      </c>
      <c r="F25" s="13">
        <f>(table_1[[#This Row],[Output per hour, Index 2019=100 '[note 3'] '[note 4']]]-C24)/C24</f>
        <v>6.1223081859005787E-3</v>
      </c>
      <c r="G25" s="13">
        <f>(table_1[[#This Row],[Output per job, Index 2019=100 '[note 3'] '[note 4']]]-D24)/D24</f>
        <v>-1.8413120171199223E-3</v>
      </c>
    </row>
    <row r="26" spans="1:7" x14ac:dyDescent="0.35">
      <c r="A26" s="7">
        <v>2020</v>
      </c>
      <c r="B26" s="10">
        <v>87.844873970279295</v>
      </c>
      <c r="C26" s="10">
        <v>98.428909145472204</v>
      </c>
      <c r="D26" s="10">
        <v>87.7956789593146</v>
      </c>
      <c r="E26" s="13">
        <f>(table_1[[#This Row],[Gross Value Added (GVA), Index 2019=100, '[note 2']]]-B25)/B25</f>
        <v>-0.12155126029720704</v>
      </c>
      <c r="F26" s="13">
        <f>(table_1[[#This Row],[Output per hour, Index 2019=100 '[note 3'] '[note 4']]]-C25)/C25</f>
        <v>-1.5710908545277961E-2</v>
      </c>
      <c r="G26" s="13">
        <f>(table_1[[#This Row],[Output per job, Index 2019=100 '[note 3'] '[note 4']]]-D25)/D25</f>
        <v>-0.12204321040685401</v>
      </c>
    </row>
    <row r="27" spans="1:7" x14ac:dyDescent="0.35">
      <c r="A27" s="7">
        <v>2021</v>
      </c>
      <c r="B27" s="10">
        <v>95.230699406398003</v>
      </c>
      <c r="C27" s="10">
        <v>97.635988302239795</v>
      </c>
      <c r="D27" s="10">
        <v>95.975000695395494</v>
      </c>
      <c r="E27" s="13">
        <f>(table_1[[#This Row],[Gross Value Added (GVA), Index 2019=100, '[note 2']]]-B26)/B26</f>
        <v>8.4078046928698039E-2</v>
      </c>
      <c r="F27" s="13">
        <f>(table_1[[#This Row],[Output per hour, Index 2019=100 '[note 3'] '[note 4']]]-C26)/C26</f>
        <v>-8.0557719283520443E-3</v>
      </c>
      <c r="G27" s="13">
        <f>(table_1[[#This Row],[Output per job, Index 2019=100 '[note 3'] '[note 4']]]-D26)/D26</f>
        <v>9.3163146900102842E-2</v>
      </c>
    </row>
    <row r="28" spans="1:7" x14ac:dyDescent="0.35">
      <c r="A28" s="7">
        <v>2022</v>
      </c>
      <c r="B28" s="10">
        <v>99.932429994304002</v>
      </c>
      <c r="C28" s="10">
        <v>99.552387233275695</v>
      </c>
      <c r="D28" s="10">
        <v>98.1131997436201</v>
      </c>
      <c r="E28" s="13">
        <f>(table_1[[#This Row],[Gross Value Added (GVA), Index 2019=100, '[note 2']]]-B27)/B27</f>
        <v>4.9372005216944952E-2</v>
      </c>
      <c r="F28" s="13">
        <f>(table_1[[#This Row],[Output per hour, Index 2019=100 '[note 3'] '[note 4']]]-C27)/C27</f>
        <v>1.9627997466503212E-2</v>
      </c>
      <c r="G28" s="13">
        <f>(table_1[[#This Row],[Output per job, Index 2019=100 '[note 3'] '[note 4']]]-D27)/D27</f>
        <v>2.2278708337922306E-2</v>
      </c>
    </row>
  </sheetData>
  <pageMargins left="0.7" right="0.7" top="0.75" bottom="0.75" header="0.3" footer="0.3"/>
  <pageSetup paperSize="9" orientation="portrait" horizontalDpi="300" verticalDpi="300"/>
  <ignoredErrors>
    <ignoredError sqref="F4 F5:G27 G28" calculatedColumn="1"/>
  </ignoredErrors>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28"/>
  <sheetViews>
    <sheetView workbookViewId="0"/>
  </sheetViews>
  <sheetFormatPr defaultColWidth="11.07421875" defaultRowHeight="15.5" x14ac:dyDescent="0.35"/>
  <cols>
    <col min="1" max="1" width="16.69140625" customWidth="1"/>
    <col min="2" max="2" width="25.07421875" customWidth="1"/>
    <col min="3" max="6" width="18.921875" customWidth="1"/>
  </cols>
  <sheetData>
    <row r="1" spans="1:6" ht="20" x14ac:dyDescent="0.4">
      <c r="A1" s="4" t="s">
        <v>11</v>
      </c>
    </row>
    <row r="2" spans="1:6" x14ac:dyDescent="0.35">
      <c r="A2" t="s">
        <v>3</v>
      </c>
    </row>
    <row r="3" spans="1:6" ht="46.5" x14ac:dyDescent="0.35">
      <c r="A3" s="8" t="s">
        <v>46</v>
      </c>
      <c r="B3" s="8" t="s">
        <v>126</v>
      </c>
      <c r="C3" s="8" t="s">
        <v>47</v>
      </c>
      <c r="D3" s="8" t="s">
        <v>81</v>
      </c>
      <c r="E3" s="8" t="s">
        <v>127</v>
      </c>
      <c r="F3" s="8" t="s">
        <v>82</v>
      </c>
    </row>
    <row r="4" spans="1:6" x14ac:dyDescent="0.35">
      <c r="A4" s="7">
        <v>1998</v>
      </c>
      <c r="B4" s="18">
        <v>69230.6919414</v>
      </c>
      <c r="C4" s="19">
        <v>17.514941084627701</v>
      </c>
      <c r="D4" s="9">
        <v>49.052024464094202</v>
      </c>
      <c r="E4" s="18">
        <v>28889.206885026601</v>
      </c>
      <c r="F4" s="9">
        <v>51.2766286157525</v>
      </c>
    </row>
    <row r="5" spans="1:6" x14ac:dyDescent="0.35">
      <c r="A5" s="7">
        <v>1999</v>
      </c>
      <c r="B5" s="18">
        <v>70165.598954874004</v>
      </c>
      <c r="C5" s="19">
        <v>17.963945590260501</v>
      </c>
      <c r="D5" s="9">
        <v>50.309498291061203</v>
      </c>
      <c r="E5" s="18">
        <v>29373.8335230224</v>
      </c>
      <c r="F5" s="9">
        <v>52.136812151863602</v>
      </c>
    </row>
    <row r="6" spans="1:6" x14ac:dyDescent="0.35">
      <c r="A6" s="7">
        <v>2000</v>
      </c>
      <c r="B6" s="18">
        <v>72708.010943903006</v>
      </c>
      <c r="C6" s="19">
        <v>18.5996666341881</v>
      </c>
      <c r="D6" s="9">
        <v>52.089887048774301</v>
      </c>
      <c r="E6" s="18">
        <v>30293.3589994543</v>
      </c>
      <c r="F6" s="9">
        <v>53.7689153295441</v>
      </c>
    </row>
    <row r="7" spans="1:6" x14ac:dyDescent="0.35">
      <c r="A7" s="7">
        <v>2001</v>
      </c>
      <c r="B7" s="18">
        <v>76625.723864720901</v>
      </c>
      <c r="C7" s="19">
        <v>18.957746346398199</v>
      </c>
      <c r="D7" s="9">
        <v>53.092718558087199</v>
      </c>
      <c r="E7" s="18">
        <v>31025.377926112302</v>
      </c>
      <c r="F7" s="9">
        <v>55.068205503598598</v>
      </c>
    </row>
    <row r="8" spans="1:6" x14ac:dyDescent="0.35">
      <c r="A8" s="7">
        <v>2002</v>
      </c>
      <c r="B8" s="18">
        <v>80091.624247647007</v>
      </c>
      <c r="C8" s="19">
        <v>20.0373756836733</v>
      </c>
      <c r="D8" s="9">
        <v>56.116308783614699</v>
      </c>
      <c r="E8" s="18">
        <v>32275.4159969108</v>
      </c>
      <c r="F8" s="9">
        <v>57.286948931446297</v>
      </c>
    </row>
    <row r="9" spans="1:6" x14ac:dyDescent="0.35">
      <c r="A9" s="7">
        <v>2003</v>
      </c>
      <c r="B9" s="18">
        <v>85228.089627734007</v>
      </c>
      <c r="C9" s="19">
        <v>21.378399078289501</v>
      </c>
      <c r="D9" s="9">
        <v>59.871954437334303</v>
      </c>
      <c r="E9" s="18">
        <v>34042.552957810702</v>
      </c>
      <c r="F9" s="9">
        <v>60.423512216754197</v>
      </c>
    </row>
    <row r="10" spans="1:6" x14ac:dyDescent="0.35">
      <c r="A10" s="7">
        <v>2004</v>
      </c>
      <c r="B10" s="18">
        <v>90913.788681056903</v>
      </c>
      <c r="C10" s="19">
        <v>23.029741921013901</v>
      </c>
      <c r="D10" s="9">
        <v>64.496675076047794</v>
      </c>
      <c r="E10" s="18">
        <v>36162.222019597401</v>
      </c>
      <c r="F10" s="9">
        <v>64.185799070183506</v>
      </c>
    </row>
    <row r="11" spans="1:6" x14ac:dyDescent="0.35">
      <c r="A11" s="7">
        <v>2005</v>
      </c>
      <c r="B11" s="18">
        <v>96454.990419509893</v>
      </c>
      <c r="C11" s="19">
        <v>23.660066679248299</v>
      </c>
      <c r="D11" s="9">
        <v>66.261951094496496</v>
      </c>
      <c r="E11" s="18">
        <v>37631.562144806099</v>
      </c>
      <c r="F11" s="9">
        <v>66.793790636390199</v>
      </c>
    </row>
    <row r="12" spans="1:6" x14ac:dyDescent="0.35">
      <c r="A12" s="7">
        <v>2006</v>
      </c>
      <c r="B12" s="18">
        <v>102787.979793096</v>
      </c>
      <c r="C12" s="19">
        <v>24.666132460276099</v>
      </c>
      <c r="D12" s="9">
        <v>69.079520566469995</v>
      </c>
      <c r="E12" s="18">
        <v>39662.470638900297</v>
      </c>
      <c r="F12" s="9">
        <v>70.398532747127106</v>
      </c>
    </row>
    <row r="13" spans="1:6" x14ac:dyDescent="0.35">
      <c r="A13" s="7">
        <v>2007</v>
      </c>
      <c r="B13" s="18">
        <v>107332.556930894</v>
      </c>
      <c r="C13" s="19">
        <v>25.508805702637801</v>
      </c>
      <c r="D13" s="9">
        <v>71.439495875541795</v>
      </c>
      <c r="E13" s="18">
        <v>41102.331818359598</v>
      </c>
      <c r="F13" s="9">
        <v>72.954200933214906</v>
      </c>
    </row>
    <row r="14" spans="1:6" x14ac:dyDescent="0.35">
      <c r="A14" s="7">
        <v>2008</v>
      </c>
      <c r="B14" s="18">
        <v>112332.702301849</v>
      </c>
      <c r="C14" s="19">
        <v>26.7255990755067</v>
      </c>
      <c r="D14" s="9">
        <v>74.8472251967723</v>
      </c>
      <c r="E14" s="18">
        <v>42532.855585655998</v>
      </c>
      <c r="F14" s="9">
        <v>75.493295766575798</v>
      </c>
    </row>
    <row r="15" spans="1:6" x14ac:dyDescent="0.35">
      <c r="A15" s="7">
        <v>2009</v>
      </c>
      <c r="B15" s="18">
        <v>111986.049708502</v>
      </c>
      <c r="C15" s="19">
        <v>27.844466989225602</v>
      </c>
      <c r="D15" s="9">
        <v>77.980706263631205</v>
      </c>
      <c r="E15" s="18">
        <v>43904.473397742302</v>
      </c>
      <c r="F15" s="9">
        <v>77.927836023530901</v>
      </c>
    </row>
    <row r="16" spans="1:6" x14ac:dyDescent="0.35">
      <c r="A16" s="7">
        <v>2010</v>
      </c>
      <c r="B16" s="18">
        <v>112055.38829931599</v>
      </c>
      <c r="C16" s="19">
        <v>28.809186730373501</v>
      </c>
      <c r="D16" s="9">
        <v>80.6824827706223</v>
      </c>
      <c r="E16" s="18">
        <v>44726.757975454697</v>
      </c>
      <c r="F16" s="9">
        <v>79.387342373969005</v>
      </c>
    </row>
    <row r="17" spans="1:6" x14ac:dyDescent="0.35">
      <c r="A17" s="7">
        <v>2011</v>
      </c>
      <c r="B17" s="18">
        <v>114866.500799959</v>
      </c>
      <c r="C17" s="19">
        <v>29.0307054753616</v>
      </c>
      <c r="D17" s="9">
        <v>81.302864126512304</v>
      </c>
      <c r="E17" s="18">
        <v>45424.440022503302</v>
      </c>
      <c r="F17" s="9">
        <v>80.625686623458705</v>
      </c>
    </row>
    <row r="18" spans="1:6" x14ac:dyDescent="0.35">
      <c r="A18" s="7">
        <v>2012</v>
      </c>
      <c r="B18" s="18">
        <v>118920.58382193399</v>
      </c>
      <c r="C18" s="19">
        <v>30.002821775839401</v>
      </c>
      <c r="D18" s="9">
        <v>84.025355302621804</v>
      </c>
      <c r="E18" s="18">
        <v>46977.439982085598</v>
      </c>
      <c r="F18" s="9">
        <v>83.3821694332742</v>
      </c>
    </row>
    <row r="19" spans="1:6" x14ac:dyDescent="0.35">
      <c r="A19" s="7">
        <v>2013</v>
      </c>
      <c r="B19" s="18">
        <v>124794.722918921</v>
      </c>
      <c r="C19" s="19">
        <v>30.868996521975902</v>
      </c>
      <c r="D19" s="9">
        <v>86.451148494410603</v>
      </c>
      <c r="E19" s="18">
        <v>49107.0821344465</v>
      </c>
      <c r="F19" s="9">
        <v>87.162157930904499</v>
      </c>
    </row>
    <row r="20" spans="1:6" x14ac:dyDescent="0.35">
      <c r="A20" s="7">
        <v>2014</v>
      </c>
      <c r="B20" s="18">
        <v>130206.631478789</v>
      </c>
      <c r="C20" s="19">
        <v>31.579640672417501</v>
      </c>
      <c r="D20" s="9">
        <v>88.441365537351203</v>
      </c>
      <c r="E20" s="18">
        <v>50110.557224334298</v>
      </c>
      <c r="F20" s="9">
        <v>88.943266692876307</v>
      </c>
    </row>
    <row r="21" spans="1:6" x14ac:dyDescent="0.35">
      <c r="A21" s="7">
        <v>2015</v>
      </c>
      <c r="B21" s="18">
        <v>132320.59014562401</v>
      </c>
      <c r="C21" s="19">
        <v>32.512836538831401</v>
      </c>
      <c r="D21" s="9">
        <v>91.054856855874903</v>
      </c>
      <c r="E21" s="18">
        <v>50830.981480880997</v>
      </c>
      <c r="F21" s="9">
        <v>90.221977015237997</v>
      </c>
    </row>
    <row r="22" spans="1:6" x14ac:dyDescent="0.35">
      <c r="A22" s="7">
        <v>2016</v>
      </c>
      <c r="B22" s="18">
        <v>135000.46493645001</v>
      </c>
      <c r="C22" s="19">
        <v>32.591478467006098</v>
      </c>
      <c r="D22" s="9">
        <v>91.275100005200301</v>
      </c>
      <c r="E22" s="18">
        <v>51832.052264977101</v>
      </c>
      <c r="F22" s="9">
        <v>91.998818277044194</v>
      </c>
    </row>
    <row r="23" spans="1:6" x14ac:dyDescent="0.35">
      <c r="A23" s="7">
        <v>2017</v>
      </c>
      <c r="B23" s="18">
        <v>141026.608691245</v>
      </c>
      <c r="C23" s="19">
        <v>33.435031602302601</v>
      </c>
      <c r="D23" s="9">
        <v>93.637539526372606</v>
      </c>
      <c r="E23" s="18">
        <v>53642.619509522403</v>
      </c>
      <c r="F23" s="9">
        <v>95.2124677396924</v>
      </c>
    </row>
    <row r="24" spans="1:6" x14ac:dyDescent="0.35">
      <c r="A24" s="7">
        <v>2018</v>
      </c>
      <c r="B24" s="18">
        <v>144321.574650667</v>
      </c>
      <c r="C24" s="19">
        <v>34.704312640359497</v>
      </c>
      <c r="D24" s="9">
        <v>97.192264845158704</v>
      </c>
      <c r="E24" s="18">
        <v>55194.912058589798</v>
      </c>
      <c r="F24" s="9">
        <v>97.967694937804893</v>
      </c>
    </row>
    <row r="25" spans="1:6" x14ac:dyDescent="0.35">
      <c r="A25" s="7">
        <v>2019</v>
      </c>
      <c r="B25" s="18">
        <v>148886.67911499899</v>
      </c>
      <c r="C25" s="19">
        <v>35.706866894858798</v>
      </c>
      <c r="D25" s="9">
        <v>100</v>
      </c>
      <c r="E25" s="18">
        <v>56339.9109202584</v>
      </c>
      <c r="F25" s="9">
        <v>100</v>
      </c>
    </row>
    <row r="26" spans="1:6" x14ac:dyDescent="0.35">
      <c r="A26" s="7">
        <v>2020</v>
      </c>
      <c r="B26" s="18">
        <v>137010.06502053601</v>
      </c>
      <c r="C26" s="19">
        <v>36.817527659933397</v>
      </c>
      <c r="D26" s="9">
        <v>103.11049627609501</v>
      </c>
      <c r="E26" s="18">
        <v>51816.6703927942</v>
      </c>
      <c r="F26" s="9">
        <v>91.971516366317701</v>
      </c>
    </row>
    <row r="27" spans="1:6" x14ac:dyDescent="0.35">
      <c r="A27" s="7">
        <v>2021</v>
      </c>
      <c r="B27" s="18">
        <v>149424.49786029599</v>
      </c>
      <c r="C27" s="19">
        <v>36.740973493472097</v>
      </c>
      <c r="D27" s="9">
        <v>102.89610007413501</v>
      </c>
      <c r="E27" s="18">
        <v>56985.356276026803</v>
      </c>
      <c r="F27" s="9">
        <v>101.145627220962</v>
      </c>
    </row>
    <row r="28" spans="1:6" x14ac:dyDescent="0.35">
      <c r="A28" s="7">
        <v>2022</v>
      </c>
      <c r="B28" s="18">
        <v>165966.391624674</v>
      </c>
      <c r="C28" s="19">
        <v>39.651651820108803</v>
      </c>
      <c r="D28" s="9">
        <v>111.04769269414101</v>
      </c>
      <c r="E28" s="18">
        <v>61659.706921460704</v>
      </c>
      <c r="F28" s="9">
        <v>109.44232235072499</v>
      </c>
    </row>
  </sheetData>
  <pageMargins left="0.7" right="0.7" top="0.75" bottom="0.75" header="0.3" footer="0.3"/>
  <pageSetup paperSize="9" orientation="portrait" horizontalDpi="300" verticalDpi="300"/>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28"/>
  <sheetViews>
    <sheetView workbookViewId="0"/>
  </sheetViews>
  <sheetFormatPr defaultColWidth="11.07421875" defaultRowHeight="15.5" x14ac:dyDescent="0.35"/>
  <cols>
    <col min="1" max="3" width="16.69140625" customWidth="1"/>
    <col min="4" max="4" width="13.3046875" customWidth="1"/>
    <col min="5" max="5" width="15.3828125" customWidth="1"/>
    <col min="6" max="6" width="16.69140625" customWidth="1"/>
  </cols>
  <sheetData>
    <row r="1" spans="1:8" ht="20" x14ac:dyDescent="0.4">
      <c r="A1" s="4" t="s">
        <v>13</v>
      </c>
    </row>
    <row r="2" spans="1:8" x14ac:dyDescent="0.35">
      <c r="A2" t="s">
        <v>3</v>
      </c>
    </row>
    <row r="3" spans="1:8" ht="77.5" x14ac:dyDescent="0.35">
      <c r="A3" s="8" t="s">
        <v>46</v>
      </c>
      <c r="B3" s="8" t="s">
        <v>83</v>
      </c>
      <c r="C3" s="8" t="s">
        <v>84</v>
      </c>
      <c r="D3" s="8" t="s">
        <v>48</v>
      </c>
      <c r="E3" s="8" t="s">
        <v>85</v>
      </c>
      <c r="F3" s="8" t="s">
        <v>86</v>
      </c>
      <c r="G3" s="8" t="s">
        <v>124</v>
      </c>
      <c r="H3" s="8" t="s">
        <v>125</v>
      </c>
    </row>
    <row r="4" spans="1:8" x14ac:dyDescent="0.35">
      <c r="A4" s="7">
        <v>1998</v>
      </c>
      <c r="B4" s="9">
        <v>2396420.65</v>
      </c>
      <c r="C4" s="9">
        <v>76012785.540000007</v>
      </c>
      <c r="D4" s="9">
        <v>90.682475256354806</v>
      </c>
      <c r="E4" s="9">
        <v>94.7951008440225</v>
      </c>
      <c r="F4" s="9">
        <v>31.719300006866501</v>
      </c>
      <c r="G4" s="13" t="s">
        <v>36</v>
      </c>
      <c r="H4" s="13" t="s">
        <v>36</v>
      </c>
    </row>
    <row r="5" spans="1:8" x14ac:dyDescent="0.35">
      <c r="A5" s="7">
        <v>1999</v>
      </c>
      <c r="B5" s="9">
        <v>2388710.9900000002</v>
      </c>
      <c r="C5" s="9">
        <v>75113701.200000003</v>
      </c>
      <c r="D5" s="9">
        <v>90.390735551898103</v>
      </c>
      <c r="E5" s="9">
        <v>93.673858015304802</v>
      </c>
      <c r="F5" s="9">
        <v>31.445286396911499</v>
      </c>
      <c r="G5" s="12">
        <f>(B5-B4)/B4</f>
        <v>-3.2171563869639011E-3</v>
      </c>
      <c r="H5" s="12">
        <f>(C5-C4)/C4</f>
        <v>-1.1828067260170078E-2</v>
      </c>
    </row>
    <row r="6" spans="1:8" x14ac:dyDescent="0.35">
      <c r="A6" s="7">
        <v>2000</v>
      </c>
      <c r="B6" s="9">
        <v>2400130.37</v>
      </c>
      <c r="C6" s="9">
        <v>75175055.939999998</v>
      </c>
      <c r="D6" s="9">
        <v>90.822854030051303</v>
      </c>
      <c r="E6" s="9">
        <v>93.7503731531759</v>
      </c>
      <c r="F6" s="9">
        <v>31.321238579219301</v>
      </c>
      <c r="G6" s="12">
        <f t="shared" ref="G6:H28" si="0">(B6-B5)/B5</f>
        <v>4.7805615864813713E-3</v>
      </c>
      <c r="H6" s="12">
        <f t="shared" si="0"/>
        <v>8.1682488041202568E-4</v>
      </c>
    </row>
    <row r="7" spans="1:8" x14ac:dyDescent="0.35">
      <c r="A7" s="7">
        <v>2001</v>
      </c>
      <c r="B7" s="9">
        <v>2469775.6800000002</v>
      </c>
      <c r="C7" s="9">
        <v>77729260.950000003</v>
      </c>
      <c r="D7" s="9">
        <v>93.458288297735606</v>
      </c>
      <c r="E7" s="9">
        <v>96.935707301624404</v>
      </c>
      <c r="F7" s="9">
        <v>31.472194652916802</v>
      </c>
      <c r="G7" s="12">
        <f t="shared" si="0"/>
        <v>2.9017302922590849E-2</v>
      </c>
      <c r="H7" s="12">
        <f t="shared" si="0"/>
        <v>3.3976762345725574E-2</v>
      </c>
    </row>
    <row r="8" spans="1:8" x14ac:dyDescent="0.35">
      <c r="A8" s="7">
        <v>2002</v>
      </c>
      <c r="B8" s="9">
        <v>2481505.56</v>
      </c>
      <c r="C8" s="9">
        <v>76867528.340000004</v>
      </c>
      <c r="D8" s="9">
        <v>93.902156344382504</v>
      </c>
      <c r="E8" s="9">
        <v>95.861045597212296</v>
      </c>
      <c r="F8" s="9">
        <v>30.976166073953902</v>
      </c>
      <c r="G8" s="12">
        <f t="shared" si="0"/>
        <v>4.7493705987095508E-3</v>
      </c>
      <c r="H8" s="12">
        <f t="shared" si="0"/>
        <v>-1.108633479165994E-2</v>
      </c>
    </row>
    <row r="9" spans="1:8" x14ac:dyDescent="0.35">
      <c r="A9" s="7">
        <v>2003</v>
      </c>
      <c r="B9" s="9">
        <v>2503575.15</v>
      </c>
      <c r="C9" s="9">
        <v>76666251.650000006</v>
      </c>
      <c r="D9" s="9">
        <v>94.737287292320602</v>
      </c>
      <c r="E9" s="9">
        <v>95.610034612802806</v>
      </c>
      <c r="F9" s="9">
        <v>30.622708349697401</v>
      </c>
      <c r="G9" s="12">
        <f t="shared" si="0"/>
        <v>8.8936290757292719E-3</v>
      </c>
      <c r="H9" s="12">
        <f t="shared" si="0"/>
        <v>-2.6184878627775274E-3</v>
      </c>
    </row>
    <row r="10" spans="1:8" x14ac:dyDescent="0.35">
      <c r="A10" s="7">
        <v>2004</v>
      </c>
      <c r="B10" s="9">
        <v>2514054.27</v>
      </c>
      <c r="C10" s="9">
        <v>75916703.540000007</v>
      </c>
      <c r="D10" s="9">
        <v>95.133825579581796</v>
      </c>
      <c r="E10" s="9">
        <v>94.6752775430529</v>
      </c>
      <c r="F10" s="9">
        <v>30.196923131655399</v>
      </c>
      <c r="G10" s="12">
        <f t="shared" si="0"/>
        <v>4.1856622518401786E-3</v>
      </c>
      <c r="H10" s="12">
        <f t="shared" si="0"/>
        <v>-9.7767674024532708E-3</v>
      </c>
    </row>
    <row r="11" spans="1:8" x14ac:dyDescent="0.35">
      <c r="A11" s="7">
        <v>2005</v>
      </c>
      <c r="B11" s="9">
        <v>2563140.75</v>
      </c>
      <c r="C11" s="9">
        <v>78398074.150000006</v>
      </c>
      <c r="D11" s="9">
        <v>96.991297266792301</v>
      </c>
      <c r="E11" s="9">
        <v>97.769780336698901</v>
      </c>
      <c r="F11" s="9">
        <v>30.5867222274079</v>
      </c>
      <c r="G11" s="12">
        <f t="shared" si="0"/>
        <v>1.9524829111982528E-2</v>
      </c>
      <c r="H11" s="12">
        <f t="shared" si="0"/>
        <v>3.2685436725958229E-2</v>
      </c>
    </row>
    <row r="12" spans="1:8" x14ac:dyDescent="0.35">
      <c r="A12" s="7">
        <v>2006</v>
      </c>
      <c r="B12" s="9">
        <v>2591567.75</v>
      </c>
      <c r="C12" s="9">
        <v>80137894.430000007</v>
      </c>
      <c r="D12" s="9">
        <v>98.066997696978603</v>
      </c>
      <c r="E12" s="9">
        <v>99.939500045316706</v>
      </c>
      <c r="F12" s="9">
        <v>30.9225542839851</v>
      </c>
      <c r="G12" s="12">
        <f t="shared" si="0"/>
        <v>1.10906902010746E-2</v>
      </c>
      <c r="H12" s="12">
        <f t="shared" si="0"/>
        <v>2.2192130340742574E-2</v>
      </c>
    </row>
    <row r="13" spans="1:8" x14ac:dyDescent="0.35">
      <c r="A13" s="7">
        <v>2007</v>
      </c>
      <c r="B13" s="9">
        <v>2611349.58</v>
      </c>
      <c r="C13" s="9">
        <v>80916670.790000007</v>
      </c>
      <c r="D13" s="9">
        <v>98.815557975617693</v>
      </c>
      <c r="E13" s="9">
        <v>100.910707494915</v>
      </c>
      <c r="F13" s="9">
        <v>30.986533327338002</v>
      </c>
      <c r="G13" s="12">
        <f t="shared" si="0"/>
        <v>7.63315178621129E-3</v>
      </c>
      <c r="H13" s="12">
        <f t="shared" si="0"/>
        <v>9.7179538536572869E-3</v>
      </c>
    </row>
    <row r="14" spans="1:8" x14ac:dyDescent="0.35">
      <c r="A14" s="7">
        <v>2008</v>
      </c>
      <c r="B14" s="9">
        <v>2641080.66</v>
      </c>
      <c r="C14" s="9">
        <v>80830527.650000006</v>
      </c>
      <c r="D14" s="9">
        <v>99.940605836661902</v>
      </c>
      <c r="E14" s="9">
        <v>100.803278888197</v>
      </c>
      <c r="F14" s="9">
        <v>30.605096191950501</v>
      </c>
      <c r="G14" s="12">
        <f t="shared" si="0"/>
        <v>1.1385331258482855E-2</v>
      </c>
      <c r="H14" s="12">
        <f t="shared" si="0"/>
        <v>-1.0645907593450632E-3</v>
      </c>
    </row>
    <row r="15" spans="1:8" x14ac:dyDescent="0.35">
      <c r="A15" s="7">
        <v>2009</v>
      </c>
      <c r="B15" s="9">
        <v>2550675.16</v>
      </c>
      <c r="C15" s="9">
        <v>77343117.390000001</v>
      </c>
      <c r="D15" s="9">
        <v>96.519589364955095</v>
      </c>
      <c r="E15" s="9">
        <v>96.4541499234751</v>
      </c>
      <c r="F15" s="9">
        <v>30.322605795870899</v>
      </c>
      <c r="G15" s="12">
        <f t="shared" si="0"/>
        <v>-3.4230495633556304E-2</v>
      </c>
      <c r="H15" s="12">
        <f t="shared" si="0"/>
        <v>-4.3144717242236202E-2</v>
      </c>
    </row>
    <row r="16" spans="1:8" x14ac:dyDescent="0.35">
      <c r="A16" s="7">
        <v>2010</v>
      </c>
      <c r="B16" s="9">
        <v>2505332.23</v>
      </c>
      <c r="C16" s="9">
        <v>74799449.689999998</v>
      </c>
      <c r="D16" s="9">
        <v>94.803776605715299</v>
      </c>
      <c r="E16" s="9">
        <v>93.281956792777393</v>
      </c>
      <c r="F16" s="9">
        <v>29.8561000390755</v>
      </c>
      <c r="G16" s="12">
        <f t="shared" si="0"/>
        <v>-1.7776834428418618E-2</v>
      </c>
      <c r="H16" s="12">
        <f t="shared" si="0"/>
        <v>-3.2888093806377708E-2</v>
      </c>
    </row>
    <row r="17" spans="1:8" x14ac:dyDescent="0.35">
      <c r="A17" s="7">
        <v>2011</v>
      </c>
      <c r="B17" s="9">
        <v>2528737.85</v>
      </c>
      <c r="C17" s="9">
        <v>76090853.909999996</v>
      </c>
      <c r="D17" s="9">
        <v>95.689463998080996</v>
      </c>
      <c r="E17" s="9">
        <v>94.892459452239606</v>
      </c>
      <c r="F17" s="9">
        <v>30.090447655536899</v>
      </c>
      <c r="G17" s="12">
        <f t="shared" si="0"/>
        <v>9.3423218364935626E-3</v>
      </c>
      <c r="H17" s="12">
        <f t="shared" si="0"/>
        <v>1.7264889318733153E-2</v>
      </c>
    </row>
    <row r="18" spans="1:8" x14ac:dyDescent="0.35">
      <c r="A18" s="7">
        <v>2012</v>
      </c>
      <c r="B18" s="9">
        <v>2531440.2799999998</v>
      </c>
      <c r="C18" s="9">
        <v>76223973.909999996</v>
      </c>
      <c r="D18" s="9">
        <v>95.791726112041204</v>
      </c>
      <c r="E18" s="9">
        <v>95.058472626664297</v>
      </c>
      <c r="F18" s="9">
        <v>30.1109113701865</v>
      </c>
      <c r="G18" s="12">
        <f t="shared" si="0"/>
        <v>1.0686872899852793E-3</v>
      </c>
      <c r="H18" s="12">
        <f t="shared" si="0"/>
        <v>1.7494875291773422E-3</v>
      </c>
    </row>
    <row r="19" spans="1:8" x14ac:dyDescent="0.35">
      <c r="A19" s="7">
        <v>2013</v>
      </c>
      <c r="B19" s="9">
        <v>2541277.5</v>
      </c>
      <c r="C19" s="9">
        <v>77744623.670000002</v>
      </c>
      <c r="D19" s="9">
        <v>96.163974389588603</v>
      </c>
      <c r="E19" s="9">
        <v>96.954866060000299</v>
      </c>
      <c r="F19" s="9">
        <v>30.592732855817601</v>
      </c>
      <c r="G19" s="12">
        <f t="shared" si="0"/>
        <v>3.8860170147882E-3</v>
      </c>
      <c r="H19" s="12">
        <f t="shared" si="0"/>
        <v>1.9949757038323451E-2</v>
      </c>
    </row>
    <row r="20" spans="1:8" x14ac:dyDescent="0.35">
      <c r="A20" s="7">
        <v>2014</v>
      </c>
      <c r="B20" s="9">
        <v>2598387.2200000002</v>
      </c>
      <c r="C20" s="9">
        <v>79290759.140000001</v>
      </c>
      <c r="D20" s="9">
        <v>98.325051899414404</v>
      </c>
      <c r="E20" s="9">
        <v>98.883042573411203</v>
      </c>
      <c r="F20" s="9">
        <v>30.515374509885401</v>
      </c>
      <c r="G20" s="12">
        <f t="shared" si="0"/>
        <v>2.2472838955997606E-2</v>
      </c>
      <c r="H20" s="12">
        <f t="shared" si="0"/>
        <v>1.9887361942387532E-2</v>
      </c>
    </row>
    <row r="21" spans="1:8" x14ac:dyDescent="0.35">
      <c r="A21" s="7">
        <v>2015</v>
      </c>
      <c r="B21" s="9">
        <v>2603148.44</v>
      </c>
      <c r="C21" s="9">
        <v>78265294.709999993</v>
      </c>
      <c r="D21" s="9">
        <v>98.505220274628599</v>
      </c>
      <c r="E21" s="9">
        <v>97.604191872661005</v>
      </c>
      <c r="F21" s="9">
        <v>30.065628800637999</v>
      </c>
      <c r="G21" s="12">
        <f t="shared" si="0"/>
        <v>1.832375083802844E-3</v>
      </c>
      <c r="H21" s="12">
        <f t="shared" si="0"/>
        <v>-1.2932962694800189E-2</v>
      </c>
    </row>
    <row r="22" spans="1:8" x14ac:dyDescent="0.35">
      <c r="A22" s="7">
        <v>2016</v>
      </c>
      <c r="B22" s="9">
        <v>2604574.9500000002</v>
      </c>
      <c r="C22" s="9">
        <v>79657717.579999998</v>
      </c>
      <c r="D22" s="9">
        <v>98.559200554667399</v>
      </c>
      <c r="E22" s="9">
        <v>99.340674300471903</v>
      </c>
      <c r="F22" s="9">
        <v>30.5837686030114</v>
      </c>
      <c r="G22" s="12">
        <f t="shared" si="0"/>
        <v>5.4799410516913978E-4</v>
      </c>
      <c r="H22" s="12">
        <f t="shared" si="0"/>
        <v>1.7791064036229768E-2</v>
      </c>
    </row>
    <row r="23" spans="1:8" x14ac:dyDescent="0.35">
      <c r="A23" s="7">
        <v>2017</v>
      </c>
      <c r="B23" s="9">
        <v>2629003.02</v>
      </c>
      <c r="C23" s="9">
        <v>81114030.319999993</v>
      </c>
      <c r="D23" s="9">
        <v>99.483578273301902</v>
      </c>
      <c r="E23" s="9">
        <v>101.156833411969</v>
      </c>
      <c r="F23" s="9">
        <v>30.853532576010501</v>
      </c>
      <c r="G23" s="12">
        <f t="shared" si="0"/>
        <v>9.3789084472304506E-3</v>
      </c>
      <c r="H23" s="12">
        <f t="shared" si="0"/>
        <v>1.8282129895793517E-2</v>
      </c>
    </row>
    <row r="24" spans="1:8" x14ac:dyDescent="0.35">
      <c r="A24" s="7">
        <v>2018</v>
      </c>
      <c r="B24" s="9">
        <v>2614762.29</v>
      </c>
      <c r="C24" s="9">
        <v>79973198.890000001</v>
      </c>
      <c r="D24" s="9">
        <v>98.944697653216494</v>
      </c>
      <c r="E24" s="9">
        <v>99.734109199395903</v>
      </c>
      <c r="F24" s="9">
        <v>30.5852655118412</v>
      </c>
      <c r="G24" s="12">
        <f t="shared" si="0"/>
        <v>-5.4167796277388765E-3</v>
      </c>
      <c r="H24" s="12">
        <f t="shared" si="0"/>
        <v>-1.4064538841176304E-2</v>
      </c>
    </row>
    <row r="25" spans="1:8" x14ac:dyDescent="0.35">
      <c r="A25" s="7">
        <v>2019</v>
      </c>
      <c r="B25" s="9">
        <v>2642650.2400000002</v>
      </c>
      <c r="C25" s="9">
        <v>80186407.170000002</v>
      </c>
      <c r="D25" s="9">
        <v>100</v>
      </c>
      <c r="E25" s="9">
        <v>100</v>
      </c>
      <c r="F25" s="9">
        <v>30.343178206587002</v>
      </c>
      <c r="G25" s="12">
        <f t="shared" si="0"/>
        <v>1.0665577558103833E-2</v>
      </c>
      <c r="H25" s="12">
        <f t="shared" si="0"/>
        <v>2.6659966458670837E-3</v>
      </c>
    </row>
    <row r="26" spans="1:8" x14ac:dyDescent="0.35">
      <c r="A26" s="7">
        <v>2020</v>
      </c>
      <c r="B26" s="9">
        <v>2644131.0099999998</v>
      </c>
      <c r="C26" s="9">
        <v>71563983.519999996</v>
      </c>
      <c r="D26" s="9">
        <v>100.056033521863</v>
      </c>
      <c r="E26" s="9">
        <v>89.247025831048902</v>
      </c>
      <c r="F26" s="9">
        <v>27.065218496870202</v>
      </c>
      <c r="G26" s="12">
        <f t="shared" si="0"/>
        <v>5.6033521863247131E-4</v>
      </c>
      <c r="H26" s="12">
        <f t="shared" si="0"/>
        <v>-0.10752974168951042</v>
      </c>
    </row>
    <row r="27" spans="1:8" x14ac:dyDescent="0.35">
      <c r="A27" s="7">
        <v>2021</v>
      </c>
      <c r="B27" s="9">
        <v>2622156.0699999998</v>
      </c>
      <c r="C27" s="9">
        <v>78210993.409999996</v>
      </c>
      <c r="D27" s="9">
        <v>99.224484205673804</v>
      </c>
      <c r="E27" s="9">
        <v>97.536473038613593</v>
      </c>
      <c r="F27" s="9">
        <v>29.826978761794301</v>
      </c>
      <c r="G27" s="12">
        <f t="shared" si="0"/>
        <v>-8.3108363076154629E-3</v>
      </c>
      <c r="H27" s="12">
        <f t="shared" si="0"/>
        <v>9.2882055512496176E-2</v>
      </c>
    </row>
    <row r="28" spans="1:8" x14ac:dyDescent="0.35">
      <c r="A28" s="7">
        <v>2022</v>
      </c>
      <c r="B28" s="9">
        <v>2691650.6728790398</v>
      </c>
      <c r="C28" s="9">
        <v>80492520.005912393</v>
      </c>
      <c r="D28" s="9">
        <v>101.85421559529</v>
      </c>
      <c r="E28" s="9">
        <v>100.381751529612</v>
      </c>
      <c r="F28" s="9">
        <v>29.904519489453701</v>
      </c>
      <c r="G28" s="12">
        <f t="shared" si="0"/>
        <v>2.6502847665753147E-2</v>
      </c>
      <c r="H28" s="12">
        <f t="shared" si="0"/>
        <v>2.9171430977127606E-2</v>
      </c>
    </row>
  </sheetData>
  <pageMargins left="0.7" right="0.7" top="0.75" bottom="0.75" header="0.3" footer="0.3"/>
  <pageSetup paperSize="9" orientation="portrait" horizontalDpi="300" verticalDpi="300"/>
  <ignoredErrors>
    <ignoredError sqref="G4:H28" calculatedColumn="1"/>
  </ignoredErrors>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H29"/>
  <sheetViews>
    <sheetView workbookViewId="0">
      <selection activeCell="A2" sqref="A2"/>
    </sheetView>
  </sheetViews>
  <sheetFormatPr defaultColWidth="11.07421875" defaultRowHeight="15.5" x14ac:dyDescent="0.35"/>
  <cols>
    <col min="1" max="1" width="16.69140625" customWidth="1"/>
    <col min="2" max="6" width="10.84375" customWidth="1"/>
  </cols>
  <sheetData>
    <row r="1" spans="1:7" ht="20" x14ac:dyDescent="0.4">
      <c r="A1" s="4" t="s">
        <v>140</v>
      </c>
    </row>
    <row r="2" spans="1:7" x14ac:dyDescent="0.35">
      <c r="A2" t="s">
        <v>3</v>
      </c>
    </row>
    <row r="3" spans="1:7" x14ac:dyDescent="0.35">
      <c r="A3" s="20" t="s">
        <v>134</v>
      </c>
    </row>
    <row r="4" spans="1:7" ht="93" x14ac:dyDescent="0.35">
      <c r="A4" s="8" t="s">
        <v>46</v>
      </c>
      <c r="B4" s="8" t="s">
        <v>132</v>
      </c>
      <c r="C4" s="8" t="s">
        <v>133</v>
      </c>
      <c r="D4" s="8" t="s">
        <v>135</v>
      </c>
      <c r="E4" s="8" t="s">
        <v>136</v>
      </c>
      <c r="F4" s="8" t="s">
        <v>137</v>
      </c>
      <c r="G4" s="8" t="s">
        <v>138</v>
      </c>
    </row>
    <row r="5" spans="1:7" x14ac:dyDescent="0.35">
      <c r="A5" s="7">
        <v>1998</v>
      </c>
      <c r="B5" s="10">
        <v>21.35057399082066</v>
      </c>
      <c r="C5" s="10">
        <v>29.624896441667801</v>
      </c>
      <c r="D5" s="10">
        <v>76.912151084324705</v>
      </c>
      <c r="E5" s="10">
        <v>80</v>
      </c>
      <c r="F5" s="10">
        <v>76.948621760278172</v>
      </c>
      <c r="G5" s="21" t="s">
        <v>36</v>
      </c>
    </row>
    <row r="6" spans="1:7" x14ac:dyDescent="0.35">
      <c r="A6" s="7">
        <v>1999</v>
      </c>
      <c r="B6" s="10">
        <v>22.01393271248282</v>
      </c>
      <c r="C6" s="10">
        <v>30.329782924507104</v>
      </c>
      <c r="D6" s="10">
        <v>78.392889299572303</v>
      </c>
      <c r="E6" s="10">
        <v>81.8</v>
      </c>
      <c r="F6" s="10">
        <v>78.586682980424925</v>
      </c>
      <c r="G6" s="21" t="s">
        <v>36</v>
      </c>
    </row>
    <row r="7" spans="1:7" x14ac:dyDescent="0.35">
      <c r="A7" s="7">
        <v>2000</v>
      </c>
      <c r="B7" s="10">
        <v>22.814780880721276</v>
      </c>
      <c r="C7" s="10">
        <v>32.385462216911968</v>
      </c>
      <c r="D7" s="10">
        <v>80.029022591129504</v>
      </c>
      <c r="E7" s="10">
        <v>85</v>
      </c>
      <c r="F7" s="10">
        <v>81.12627360806357</v>
      </c>
      <c r="G7" s="22">
        <v>80.429424328922025</v>
      </c>
    </row>
    <row r="8" spans="1:7" x14ac:dyDescent="0.35">
      <c r="A8" s="7">
        <v>2001</v>
      </c>
      <c r="B8" s="10">
        <v>23.163648927595528</v>
      </c>
      <c r="C8" s="10">
        <v>33.350633184405318</v>
      </c>
      <c r="D8" s="10">
        <v>78.119873427284801</v>
      </c>
      <c r="E8" s="10">
        <v>85.9</v>
      </c>
      <c r="F8" s="10">
        <v>82.800323219824108</v>
      </c>
      <c r="G8" s="22">
        <v>81.751966874039795</v>
      </c>
    </row>
    <row r="9" spans="1:7" x14ac:dyDescent="0.35">
      <c r="A9" s="7">
        <v>2002</v>
      </c>
      <c r="B9" s="10">
        <v>24.456212220684513</v>
      </c>
      <c r="C9" s="10">
        <v>35.450105193657009</v>
      </c>
      <c r="D9" s="10">
        <v>80.6304634414292</v>
      </c>
      <c r="E9" s="10">
        <v>87.4</v>
      </c>
      <c r="F9" s="10">
        <v>84.417696623220223</v>
      </c>
      <c r="G9" s="22">
        <v>82.930175832437683</v>
      </c>
    </row>
    <row r="10" spans="1:7" x14ac:dyDescent="0.35">
      <c r="A10" s="7">
        <v>2003</v>
      </c>
      <c r="B10" s="10">
        <v>26.067040356537188</v>
      </c>
      <c r="C10" s="10">
        <v>37.46109446604649</v>
      </c>
      <c r="D10" s="10">
        <v>83.136692787828395</v>
      </c>
      <c r="E10" s="10">
        <v>89.8</v>
      </c>
      <c r="F10" s="10">
        <v>85.211896161151316</v>
      </c>
      <c r="G10" s="22">
        <v>84.685273859166614</v>
      </c>
    </row>
    <row r="11" spans="1:7" x14ac:dyDescent="0.35">
      <c r="A11" s="7">
        <v>2004</v>
      </c>
      <c r="B11" s="10">
        <v>28.010577938017668</v>
      </c>
      <c r="C11" s="10">
        <v>40.722815701465713</v>
      </c>
      <c r="D11" s="10">
        <v>86.196376861895203</v>
      </c>
      <c r="E11" s="10">
        <v>90.9</v>
      </c>
      <c r="F11" s="10">
        <v>86.591000706070204</v>
      </c>
      <c r="G11" s="22">
        <v>86.596572529791331</v>
      </c>
    </row>
    <row r="12" spans="1:7" x14ac:dyDescent="0.35">
      <c r="A12" s="7">
        <v>2005</v>
      </c>
      <c r="B12" s="10">
        <v>28.721966001906804</v>
      </c>
      <c r="C12" s="10">
        <v>40.589591294053442</v>
      </c>
      <c r="D12" s="10">
        <v>84.877445789496207</v>
      </c>
      <c r="E12" s="10">
        <v>92.3</v>
      </c>
      <c r="F12" s="10">
        <v>87.569007281883813</v>
      </c>
      <c r="G12" s="22">
        <v>87.344713424676087</v>
      </c>
    </row>
    <row r="13" spans="1:7" x14ac:dyDescent="0.35">
      <c r="A13" s="7">
        <v>2006</v>
      </c>
      <c r="B13" s="10">
        <v>29.944016758579561</v>
      </c>
      <c r="C13" s="10">
        <v>42.990152295342583</v>
      </c>
      <c r="D13" s="10">
        <v>85.683330660485794</v>
      </c>
      <c r="E13" s="10">
        <v>93.8</v>
      </c>
      <c r="F13" s="10">
        <v>89.026109321055856</v>
      </c>
      <c r="G13" s="22">
        <v>88.62599860911871</v>
      </c>
    </row>
    <row r="14" spans="1:7" x14ac:dyDescent="0.35">
      <c r="A14" s="7">
        <v>2007</v>
      </c>
      <c r="B14" s="10">
        <v>30.97962574471843</v>
      </c>
      <c r="C14" s="10">
        <v>43.685636932038861</v>
      </c>
      <c r="D14" s="10">
        <v>85.8420488097874</v>
      </c>
      <c r="E14" s="10">
        <v>95.3</v>
      </c>
      <c r="F14" s="10">
        <v>89.87146929549381</v>
      </c>
      <c r="G14" s="22">
        <v>89.914081968640957</v>
      </c>
    </row>
    <row r="15" spans="1:7" x14ac:dyDescent="0.35">
      <c r="A15" s="7">
        <v>2008</v>
      </c>
      <c r="B15" s="10">
        <v>32.527516003376455</v>
      </c>
      <c r="C15" s="10">
        <v>46.355897401244221</v>
      </c>
      <c r="D15" s="10">
        <v>87.187740809355404</v>
      </c>
      <c r="E15" s="10">
        <v>94.9</v>
      </c>
      <c r="F15" s="10">
        <v>89.647953841435807</v>
      </c>
      <c r="G15" s="22">
        <v>90.16510391169912</v>
      </c>
    </row>
    <row r="16" spans="1:7" x14ac:dyDescent="0.35">
      <c r="A16" s="7">
        <v>2009</v>
      </c>
      <c r="B16" s="10">
        <v>33.354952231878535</v>
      </c>
      <c r="C16" s="10">
        <v>46.974439322370792</v>
      </c>
      <c r="D16" s="10">
        <v>88.845899895854103</v>
      </c>
      <c r="E16" s="10">
        <v>93.3</v>
      </c>
      <c r="F16" s="10">
        <v>88.614475566691382</v>
      </c>
      <c r="G16" s="22">
        <v>89.660330775169683</v>
      </c>
    </row>
    <row r="17" spans="1:8" x14ac:dyDescent="0.35">
      <c r="A17" s="7">
        <v>2010</v>
      </c>
      <c r="B17" s="10">
        <v>35.310461015098255</v>
      </c>
      <c r="C17" s="10">
        <v>50.279819010818002</v>
      </c>
      <c r="D17" s="10">
        <v>93.499435011508695</v>
      </c>
      <c r="E17" s="10">
        <v>95.2</v>
      </c>
      <c r="F17" s="10">
        <v>91.185040080969472</v>
      </c>
      <c r="G17" s="22">
        <v>91.743545351562574</v>
      </c>
    </row>
    <row r="18" spans="1:8" x14ac:dyDescent="0.35">
      <c r="A18" s="7">
        <v>2011</v>
      </c>
      <c r="B18" s="10">
        <v>35.636010443230006</v>
      </c>
      <c r="C18" s="10">
        <v>50.472217971523349</v>
      </c>
      <c r="D18" s="10">
        <v>93.433506000729594</v>
      </c>
      <c r="E18" s="10">
        <v>96</v>
      </c>
      <c r="F18" s="10">
        <v>92.852272095890115</v>
      </c>
      <c r="G18" s="22">
        <v>92.573373747735658</v>
      </c>
    </row>
    <row r="19" spans="1:8" x14ac:dyDescent="0.35">
      <c r="A19" s="7">
        <v>2012</v>
      </c>
      <c r="B19" s="10">
        <v>36.749839698671693</v>
      </c>
      <c r="C19" s="10">
        <v>52.377506931921332</v>
      </c>
      <c r="D19" s="10">
        <v>95.066457225273496</v>
      </c>
      <c r="E19" s="10">
        <v>95.7</v>
      </c>
      <c r="F19" s="10">
        <v>93.363478018051708</v>
      </c>
      <c r="G19" s="22">
        <v>92.994543917496941</v>
      </c>
    </row>
    <row r="20" spans="1:8" x14ac:dyDescent="0.35">
      <c r="A20" s="7">
        <v>2013</v>
      </c>
      <c r="B20" s="10">
        <v>37.98762121712226</v>
      </c>
      <c r="C20" s="10">
        <v>54.638950729987371</v>
      </c>
      <c r="D20" s="10">
        <v>94.946659083644903</v>
      </c>
      <c r="E20" s="10">
        <v>95.6</v>
      </c>
      <c r="F20" s="10">
        <v>94.171856247821637</v>
      </c>
      <c r="G20" s="22">
        <v>93.987156170587596</v>
      </c>
    </row>
    <row r="21" spans="1:8" x14ac:dyDescent="0.35">
      <c r="A21" s="7">
        <v>2014</v>
      </c>
      <c r="B21" s="10">
        <v>38.741672807835023</v>
      </c>
      <c r="C21" s="10">
        <v>55.46854552095089</v>
      </c>
      <c r="D21" s="10">
        <v>95.983090372081506</v>
      </c>
      <c r="E21" s="10">
        <v>96</v>
      </c>
      <c r="F21" s="10">
        <v>94.827375620354488</v>
      </c>
      <c r="G21" s="22">
        <v>94.756862366204828</v>
      </c>
    </row>
    <row r="22" spans="1:8" x14ac:dyDescent="0.35">
      <c r="A22" s="7">
        <v>2015</v>
      </c>
      <c r="B22" s="10">
        <v>40.123407542920987</v>
      </c>
      <c r="C22" s="10">
        <v>57.935671947511423</v>
      </c>
      <c r="D22" s="10">
        <v>98.388207866508296</v>
      </c>
      <c r="E22" s="10">
        <v>96.7</v>
      </c>
      <c r="F22" s="10">
        <v>96.147479400593511</v>
      </c>
      <c r="G22" s="22">
        <v>95.835048711361964</v>
      </c>
    </row>
    <row r="23" spans="1:8" x14ac:dyDescent="0.35">
      <c r="A23" s="7">
        <v>2016</v>
      </c>
      <c r="B23" s="10">
        <v>39.764570582176781</v>
      </c>
      <c r="C23" s="10">
        <v>57.746728640707026</v>
      </c>
      <c r="D23" s="10">
        <v>97.057329770902598</v>
      </c>
      <c r="E23" s="10">
        <v>97.5</v>
      </c>
      <c r="F23" s="10">
        <v>96.539062479630275</v>
      </c>
      <c r="G23" s="22">
        <v>96.456528971568929</v>
      </c>
    </row>
    <row r="24" spans="1:8" x14ac:dyDescent="0.35">
      <c r="A24" s="7">
        <v>2017</v>
      </c>
      <c r="B24" s="10">
        <v>41.004721120115349</v>
      </c>
      <c r="C24" s="10">
        <v>59.895794952264673</v>
      </c>
      <c r="D24" s="10">
        <v>97.303242529125598</v>
      </c>
      <c r="E24" s="10">
        <v>98.9</v>
      </c>
      <c r="F24" s="10">
        <v>98.238513285757406</v>
      </c>
      <c r="G24" s="22">
        <v>97.948244736913125</v>
      </c>
    </row>
    <row r="25" spans="1:8" x14ac:dyDescent="0.35">
      <c r="A25" s="7">
        <v>2018</v>
      </c>
      <c r="B25" s="10">
        <v>42.508685700171164</v>
      </c>
      <c r="C25" s="10">
        <v>61.811575306262718</v>
      </c>
      <c r="D25" s="10">
        <v>99.3914946387642</v>
      </c>
      <c r="E25" s="10">
        <v>99.7</v>
      </c>
      <c r="F25" s="10">
        <v>98.97494961900594</v>
      </c>
      <c r="G25" s="22">
        <v>98.910236412584212</v>
      </c>
    </row>
    <row r="26" spans="1:8" x14ac:dyDescent="0.35">
      <c r="A26" s="7">
        <v>2019</v>
      </c>
      <c r="B26" s="10">
        <v>43.76288075288614</v>
      </c>
      <c r="C26" s="10">
        <v>64.407756610170551</v>
      </c>
      <c r="D26" s="10">
        <v>100</v>
      </c>
      <c r="E26" s="10">
        <v>100</v>
      </c>
      <c r="F26" s="10">
        <v>100</v>
      </c>
      <c r="G26" s="22">
        <v>100</v>
      </c>
    </row>
    <row r="27" spans="1:8" x14ac:dyDescent="0.35">
      <c r="A27" s="7">
        <v>2020</v>
      </c>
      <c r="B27" s="10">
        <v>45.544747378810285</v>
      </c>
      <c r="C27" s="10">
        <v>66.433692664335183</v>
      </c>
      <c r="D27" s="10">
        <v>98.428909145472204</v>
      </c>
      <c r="E27" s="10">
        <v>100</v>
      </c>
      <c r="F27" s="10">
        <v>101.23574405246842</v>
      </c>
      <c r="G27" s="22">
        <v>103.74647582181626</v>
      </c>
    </row>
    <row r="28" spans="1:8" x14ac:dyDescent="0.35">
      <c r="A28" s="7">
        <v>2021</v>
      </c>
      <c r="B28" s="10">
        <v>44.599505450966731</v>
      </c>
      <c r="C28" s="10">
        <v>65.911443374595038</v>
      </c>
      <c r="D28" s="10">
        <v>97.635988302239795</v>
      </c>
      <c r="E28" s="10">
        <v>101.1</v>
      </c>
      <c r="F28" s="10">
        <v>101.4835112757323</v>
      </c>
      <c r="G28" s="22">
        <v>102.98640453272066</v>
      </c>
    </row>
    <row r="29" spans="1:8" x14ac:dyDescent="0.35">
      <c r="A29" s="7">
        <v>2022</v>
      </c>
      <c r="B29" s="10">
        <v>48.250658240738247</v>
      </c>
      <c r="C29" s="10">
        <v>70.825614656281374</v>
      </c>
      <c r="D29" s="11">
        <v>99.552387233275695</v>
      </c>
      <c r="E29" s="10">
        <v>101.6</v>
      </c>
      <c r="F29" s="10">
        <v>102.15294493559418</v>
      </c>
      <c r="G29" s="22">
        <v>101.75628607595938</v>
      </c>
      <c r="H29" s="12"/>
    </row>
  </sheetData>
  <phoneticPr fontId="5" type="noConversion"/>
  <pageMargins left="0.7" right="0.7" top="0.75" bottom="0.75" header="0.3" footer="0.3"/>
  <pageSetup paperSize="9" orientation="portrait" horizontalDpi="300" verticalDpi="300"/>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K32"/>
  <sheetViews>
    <sheetView workbookViewId="0">
      <selection activeCell="A2" sqref="A2"/>
    </sheetView>
  </sheetViews>
  <sheetFormatPr defaultColWidth="11.07421875" defaultRowHeight="15.5" x14ac:dyDescent="0.35"/>
  <cols>
    <col min="1" max="11" width="16.69140625" customWidth="1"/>
  </cols>
  <sheetData>
    <row r="1" spans="1:11" ht="20" x14ac:dyDescent="0.4">
      <c r="A1" s="4" t="s">
        <v>141</v>
      </c>
    </row>
    <row r="2" spans="1:11" x14ac:dyDescent="0.35">
      <c r="A2" t="s">
        <v>3</v>
      </c>
    </row>
    <row r="3" spans="1:11" x14ac:dyDescent="0.35">
      <c r="A3" s="20" t="s">
        <v>134</v>
      </c>
    </row>
    <row r="4" spans="1:11" ht="62" x14ac:dyDescent="0.35">
      <c r="A4" s="8" t="s">
        <v>49</v>
      </c>
      <c r="B4" s="8" t="s">
        <v>50</v>
      </c>
      <c r="C4" s="8" t="s">
        <v>51</v>
      </c>
      <c r="D4" s="8" t="s">
        <v>52</v>
      </c>
      <c r="E4" s="8" t="s">
        <v>53</v>
      </c>
      <c r="F4" s="8" t="s">
        <v>54</v>
      </c>
      <c r="G4" s="8" t="s">
        <v>55</v>
      </c>
      <c r="H4" s="8" t="s">
        <v>56</v>
      </c>
      <c r="I4" s="8" t="s">
        <v>57</v>
      </c>
      <c r="J4" s="8" t="s">
        <v>58</v>
      </c>
      <c r="K4" s="8" t="s">
        <v>59</v>
      </c>
    </row>
    <row r="5" spans="1:11" x14ac:dyDescent="0.35">
      <c r="A5" s="7">
        <v>1998</v>
      </c>
      <c r="B5" s="10">
        <v>72.2568102318142</v>
      </c>
      <c r="C5" s="10">
        <v>45.7500538991913</v>
      </c>
      <c r="D5" s="10">
        <v>111.37162151490701</v>
      </c>
      <c r="E5" s="10">
        <v>80.733706912550304</v>
      </c>
      <c r="F5" s="10">
        <v>85.172786329888694</v>
      </c>
      <c r="G5" s="10">
        <v>40.378289665250698</v>
      </c>
      <c r="H5" s="10">
        <v>81.381562564141205</v>
      </c>
      <c r="I5" s="10">
        <v>107.330652860998</v>
      </c>
      <c r="J5" s="10">
        <v>103.267912762438</v>
      </c>
      <c r="K5" s="10">
        <v>76.912151084324705</v>
      </c>
    </row>
    <row r="6" spans="1:11" x14ac:dyDescent="0.35">
      <c r="A6" s="7">
        <v>1999</v>
      </c>
      <c r="B6" s="10">
        <v>76.777516653336605</v>
      </c>
      <c r="C6" s="10">
        <v>46.564593910763698</v>
      </c>
      <c r="D6" s="10">
        <v>109.90316556431701</v>
      </c>
      <c r="E6" s="10">
        <v>82.450788545577396</v>
      </c>
      <c r="F6" s="10">
        <v>81.494190733476103</v>
      </c>
      <c r="G6" s="10">
        <v>39.825141154699601</v>
      </c>
      <c r="H6" s="10">
        <v>86.435953876897102</v>
      </c>
      <c r="I6" s="10">
        <v>113.363341190833</v>
      </c>
      <c r="J6" s="10">
        <v>101.456201285277</v>
      </c>
      <c r="K6" s="10">
        <v>78.392889299572303</v>
      </c>
    </row>
    <row r="7" spans="1:11" x14ac:dyDescent="0.35">
      <c r="A7" s="7">
        <v>2000</v>
      </c>
      <c r="B7" s="10">
        <v>73.396660508085802</v>
      </c>
      <c r="C7" s="10">
        <v>52.022579403437597</v>
      </c>
      <c r="D7" s="10">
        <v>106.021430214216</v>
      </c>
      <c r="E7" s="10">
        <v>83.579191828243694</v>
      </c>
      <c r="F7" s="10">
        <v>82.291508158549902</v>
      </c>
      <c r="G7" s="10">
        <v>49.619568505798298</v>
      </c>
      <c r="H7" s="10">
        <v>81.2352701599971</v>
      </c>
      <c r="I7" s="10">
        <v>111.38581165972499</v>
      </c>
      <c r="J7" s="10">
        <v>106.80814801142699</v>
      </c>
      <c r="K7" s="10">
        <v>80.029022591129504</v>
      </c>
    </row>
    <row r="8" spans="1:11" x14ac:dyDescent="0.35">
      <c r="A8" s="7">
        <v>2001</v>
      </c>
      <c r="B8" s="10">
        <v>74.695754251290694</v>
      </c>
      <c r="C8" s="10">
        <v>55.195915315073997</v>
      </c>
      <c r="D8" s="10">
        <v>105.564369260603</v>
      </c>
      <c r="E8" s="10">
        <v>79.886883153827497</v>
      </c>
      <c r="F8" s="10">
        <v>76.608835635751305</v>
      </c>
      <c r="G8" s="10">
        <v>48.287406594371298</v>
      </c>
      <c r="H8" s="10">
        <v>78.233240843837905</v>
      </c>
      <c r="I8" s="10">
        <v>108.18671499693301</v>
      </c>
      <c r="J8" s="10">
        <v>94.026481123383405</v>
      </c>
      <c r="K8" s="10">
        <v>78.119873427284801</v>
      </c>
    </row>
    <row r="9" spans="1:11" x14ac:dyDescent="0.35">
      <c r="A9" s="7">
        <v>2002</v>
      </c>
      <c r="B9" s="10">
        <v>88.491227829273697</v>
      </c>
      <c r="C9" s="10">
        <v>60.258178620158901</v>
      </c>
      <c r="D9" s="10">
        <v>107.952185296108</v>
      </c>
      <c r="E9" s="10">
        <v>80.776196136707696</v>
      </c>
      <c r="F9" s="10">
        <v>78.225432196917694</v>
      </c>
      <c r="G9" s="10">
        <v>51.556025828039601</v>
      </c>
      <c r="H9" s="10">
        <v>80.367637405258805</v>
      </c>
      <c r="I9" s="10">
        <v>102.056055753404</v>
      </c>
      <c r="J9" s="10">
        <v>108.226873029334</v>
      </c>
      <c r="K9" s="10">
        <v>80.6304634414292</v>
      </c>
    </row>
    <row r="10" spans="1:11" x14ac:dyDescent="0.35">
      <c r="A10" s="7">
        <v>2003</v>
      </c>
      <c r="B10" s="10">
        <v>91.113634051256895</v>
      </c>
      <c r="C10" s="10">
        <v>63.8695048689845</v>
      </c>
      <c r="D10" s="10">
        <v>107.587621392816</v>
      </c>
      <c r="E10" s="10">
        <v>83.325005734579193</v>
      </c>
      <c r="F10" s="10">
        <v>80.575223923241893</v>
      </c>
      <c r="G10" s="10">
        <v>56.760011935293598</v>
      </c>
      <c r="H10" s="10">
        <v>83.289674663309995</v>
      </c>
      <c r="I10" s="10">
        <v>99.485581583249797</v>
      </c>
      <c r="J10" s="10">
        <v>113.12179558555501</v>
      </c>
      <c r="K10" s="10">
        <v>83.136692787828395</v>
      </c>
    </row>
    <row r="11" spans="1:11" x14ac:dyDescent="0.35">
      <c r="A11" s="7">
        <v>2004</v>
      </c>
      <c r="B11" s="10">
        <v>108.203526283464</v>
      </c>
      <c r="C11" s="10">
        <v>71.417347275448506</v>
      </c>
      <c r="D11" s="10">
        <v>103.080811540003</v>
      </c>
      <c r="E11" s="10">
        <v>85.243992453343296</v>
      </c>
      <c r="F11" s="10">
        <v>84.8566409153336</v>
      </c>
      <c r="G11" s="10">
        <v>56.445161097709303</v>
      </c>
      <c r="H11" s="10">
        <v>85.605133121955603</v>
      </c>
      <c r="I11" s="10">
        <v>98.839800312757703</v>
      </c>
      <c r="J11" s="10">
        <v>122.712950267124</v>
      </c>
      <c r="K11" s="10">
        <v>86.196376861895203</v>
      </c>
    </row>
    <row r="12" spans="1:11" x14ac:dyDescent="0.35">
      <c r="A12" s="7">
        <v>2005</v>
      </c>
      <c r="B12" s="10">
        <v>99.077153540426394</v>
      </c>
      <c r="C12" s="10">
        <v>75.697777098703199</v>
      </c>
      <c r="D12" s="10">
        <v>97.615053060211096</v>
      </c>
      <c r="E12" s="10">
        <v>83.973557127232198</v>
      </c>
      <c r="F12" s="10">
        <v>87.830455383860794</v>
      </c>
      <c r="G12" s="10">
        <v>58.446834828657799</v>
      </c>
      <c r="H12" s="10">
        <v>82.925388165488499</v>
      </c>
      <c r="I12" s="10">
        <v>94.829231902169397</v>
      </c>
      <c r="J12" s="10">
        <v>116.642523995248</v>
      </c>
      <c r="K12" s="10">
        <v>84.877445789496207</v>
      </c>
    </row>
    <row r="13" spans="1:11" x14ac:dyDescent="0.35">
      <c r="A13" s="7">
        <v>2006</v>
      </c>
      <c r="B13" s="10">
        <v>85.222276028675296</v>
      </c>
      <c r="C13" s="10">
        <v>80.069267354876601</v>
      </c>
      <c r="D13" s="10">
        <v>97.891506554614807</v>
      </c>
      <c r="E13" s="10">
        <v>85.193243428837704</v>
      </c>
      <c r="F13" s="10">
        <v>90.138706651226599</v>
      </c>
      <c r="G13" s="10">
        <v>60.425299411099999</v>
      </c>
      <c r="H13" s="10">
        <v>83.316886259927998</v>
      </c>
      <c r="I13" s="10">
        <v>94.886717792964603</v>
      </c>
      <c r="J13" s="10">
        <v>116.583781569713</v>
      </c>
      <c r="K13" s="10">
        <v>85.683330660485794</v>
      </c>
    </row>
    <row r="14" spans="1:11" x14ac:dyDescent="0.35">
      <c r="A14" s="7">
        <v>2007</v>
      </c>
      <c r="B14" s="10">
        <v>90.354018362044798</v>
      </c>
      <c r="C14" s="10">
        <v>75.499178612389201</v>
      </c>
      <c r="D14" s="10">
        <v>93.813810053434693</v>
      </c>
      <c r="E14" s="10">
        <v>86.247971670107702</v>
      </c>
      <c r="F14" s="10">
        <v>89.5185639787735</v>
      </c>
      <c r="G14" s="10">
        <v>62.2902692310861</v>
      </c>
      <c r="H14" s="10">
        <v>85.094650876736495</v>
      </c>
      <c r="I14" s="10">
        <v>93.963883933954506</v>
      </c>
      <c r="J14" s="10">
        <v>120.630118202209</v>
      </c>
      <c r="K14" s="10">
        <v>85.8420488097874</v>
      </c>
    </row>
    <row r="15" spans="1:11" x14ac:dyDescent="0.35">
      <c r="A15" s="7">
        <v>2008</v>
      </c>
      <c r="B15" s="10">
        <v>83.856402155469596</v>
      </c>
      <c r="C15" s="10">
        <v>83.167521446476599</v>
      </c>
      <c r="D15" s="10">
        <v>94.007224771965795</v>
      </c>
      <c r="E15" s="10">
        <v>87.335810758374194</v>
      </c>
      <c r="F15" s="10">
        <v>91.622257844919105</v>
      </c>
      <c r="G15" s="10">
        <v>64.749609597751103</v>
      </c>
      <c r="H15" s="10">
        <v>85.670770867334795</v>
      </c>
      <c r="I15" s="10">
        <v>93.544695463462205</v>
      </c>
      <c r="J15" s="10">
        <v>122.12369691746601</v>
      </c>
      <c r="K15" s="10">
        <v>87.187740809355404</v>
      </c>
    </row>
    <row r="16" spans="1:11" x14ac:dyDescent="0.35">
      <c r="A16" s="7">
        <v>2009</v>
      </c>
      <c r="B16" s="10">
        <v>84.0879719260694</v>
      </c>
      <c r="C16" s="10">
        <v>84.221058677835302</v>
      </c>
      <c r="D16" s="10">
        <v>93.871717501934</v>
      </c>
      <c r="E16" s="10">
        <v>89.334011853773703</v>
      </c>
      <c r="F16" s="10">
        <v>90.340006587468693</v>
      </c>
      <c r="G16" s="10">
        <v>71.442104505358301</v>
      </c>
      <c r="H16" s="10">
        <v>91.492924671472807</v>
      </c>
      <c r="I16" s="10">
        <v>92.664654508750203</v>
      </c>
      <c r="J16" s="10">
        <v>122.33647114609801</v>
      </c>
      <c r="K16" s="10">
        <v>88.845899895854103</v>
      </c>
    </row>
    <row r="17" spans="1:11" x14ac:dyDescent="0.35">
      <c r="A17" s="7">
        <v>2010</v>
      </c>
      <c r="B17" s="10">
        <v>80.2536589138588</v>
      </c>
      <c r="C17" s="10">
        <v>90.784947549325395</v>
      </c>
      <c r="D17" s="10">
        <v>105.519233698677</v>
      </c>
      <c r="E17" s="10">
        <v>94.037420746106804</v>
      </c>
      <c r="F17" s="10">
        <v>98.163689475611804</v>
      </c>
      <c r="G17" s="10">
        <v>76.420583988279304</v>
      </c>
      <c r="H17" s="10">
        <v>98.859875524642405</v>
      </c>
      <c r="I17" s="10">
        <v>95.429422075894806</v>
      </c>
      <c r="J17" s="10">
        <v>116.624313412832</v>
      </c>
      <c r="K17" s="10">
        <v>93.499435011508695</v>
      </c>
    </row>
    <row r="18" spans="1:11" x14ac:dyDescent="0.35">
      <c r="A18" s="7">
        <v>2011</v>
      </c>
      <c r="B18" s="10">
        <v>78.471996920453506</v>
      </c>
      <c r="C18" s="10">
        <v>92.172124568108401</v>
      </c>
      <c r="D18" s="10">
        <v>101.355605802092</v>
      </c>
      <c r="E18" s="10">
        <v>94.161745407248702</v>
      </c>
      <c r="F18" s="10">
        <v>99.529667873838605</v>
      </c>
      <c r="G18" s="10">
        <v>79.442388352599707</v>
      </c>
      <c r="H18" s="10">
        <v>90.655690476878306</v>
      </c>
      <c r="I18" s="10">
        <v>99.090943515747</v>
      </c>
      <c r="J18" s="10">
        <v>120.286048129215</v>
      </c>
      <c r="K18" s="10">
        <v>93.433506000729594</v>
      </c>
    </row>
    <row r="19" spans="1:11" x14ac:dyDescent="0.35">
      <c r="A19" s="7">
        <v>2012</v>
      </c>
      <c r="B19" s="10">
        <v>82.433077392484293</v>
      </c>
      <c r="C19" s="10">
        <v>89.836575351638203</v>
      </c>
      <c r="D19" s="10">
        <v>107.581058315192</v>
      </c>
      <c r="E19" s="10">
        <v>95.590512877313898</v>
      </c>
      <c r="F19" s="10">
        <v>103.95668918097699</v>
      </c>
      <c r="G19" s="10">
        <v>75.600960834796993</v>
      </c>
      <c r="H19" s="10">
        <v>89.9908193545903</v>
      </c>
      <c r="I19" s="10">
        <v>101.024264778459</v>
      </c>
      <c r="J19" s="10">
        <v>120.03507543080001</v>
      </c>
      <c r="K19" s="10">
        <v>95.066457225273496</v>
      </c>
    </row>
    <row r="20" spans="1:11" x14ac:dyDescent="0.35">
      <c r="A20" s="7">
        <v>2013</v>
      </c>
      <c r="B20" s="10">
        <v>78.333792847296607</v>
      </c>
      <c r="C20" s="10">
        <v>91.522165836177507</v>
      </c>
      <c r="D20" s="10">
        <v>99.800333121648606</v>
      </c>
      <c r="E20" s="10">
        <v>96.434510285780306</v>
      </c>
      <c r="F20" s="10">
        <v>97.391345791592499</v>
      </c>
      <c r="G20" s="10">
        <v>80.971802374541696</v>
      </c>
      <c r="H20" s="10">
        <v>94.838549434353993</v>
      </c>
      <c r="I20" s="10">
        <v>102.93612926903199</v>
      </c>
      <c r="J20" s="10">
        <v>112.839089147839</v>
      </c>
      <c r="K20" s="10">
        <v>94.946659083644903</v>
      </c>
    </row>
    <row r="21" spans="1:11" x14ac:dyDescent="0.35">
      <c r="A21" s="7">
        <v>2014</v>
      </c>
      <c r="B21" s="10">
        <v>71.384762391667607</v>
      </c>
      <c r="C21" s="10">
        <v>91.059180806576293</v>
      </c>
      <c r="D21" s="10">
        <v>97.698283382795907</v>
      </c>
      <c r="E21" s="10">
        <v>98.800931738440696</v>
      </c>
      <c r="F21" s="10">
        <v>105.630971963348</v>
      </c>
      <c r="G21" s="10">
        <v>81.288640508547701</v>
      </c>
      <c r="H21" s="10">
        <v>95.284094025954801</v>
      </c>
      <c r="I21" s="10">
        <v>101.29424635786199</v>
      </c>
      <c r="J21" s="10">
        <v>129.823135832497</v>
      </c>
      <c r="K21" s="10">
        <v>95.983090372081506</v>
      </c>
    </row>
    <row r="22" spans="1:11" x14ac:dyDescent="0.35">
      <c r="A22" s="7">
        <v>2015</v>
      </c>
      <c r="B22" s="10">
        <v>88.831691162079494</v>
      </c>
      <c r="C22" s="10">
        <v>93.067434083775098</v>
      </c>
      <c r="D22" s="10">
        <v>120.074432913717</v>
      </c>
      <c r="E22" s="10">
        <v>97.841174353649606</v>
      </c>
      <c r="F22" s="10">
        <v>97.567078630521195</v>
      </c>
      <c r="G22" s="10">
        <v>86.445311843611705</v>
      </c>
      <c r="H22" s="10">
        <v>96.940915825870107</v>
      </c>
      <c r="I22" s="10">
        <v>101.45284239516501</v>
      </c>
      <c r="J22" s="10">
        <v>119.29326656550801</v>
      </c>
      <c r="K22" s="10">
        <v>98.388207866508296</v>
      </c>
    </row>
    <row r="23" spans="1:11" x14ac:dyDescent="0.35">
      <c r="A23" s="7">
        <v>2016</v>
      </c>
      <c r="B23" s="10">
        <v>92.646481208333796</v>
      </c>
      <c r="C23" s="10">
        <v>90.225032157637202</v>
      </c>
      <c r="D23" s="10">
        <v>102.510668714662</v>
      </c>
      <c r="E23" s="10">
        <v>97.723623875179698</v>
      </c>
      <c r="F23" s="10">
        <v>100.250630202132</v>
      </c>
      <c r="G23" s="10">
        <v>86.938998890267001</v>
      </c>
      <c r="H23" s="10">
        <v>96.686519784185094</v>
      </c>
      <c r="I23" s="10">
        <v>101.193003524687</v>
      </c>
      <c r="J23" s="10">
        <v>99.920620344901195</v>
      </c>
      <c r="K23" s="10">
        <v>97.057329770902598</v>
      </c>
    </row>
    <row r="24" spans="1:11" x14ac:dyDescent="0.35">
      <c r="A24" s="7">
        <v>2017</v>
      </c>
      <c r="B24" s="10">
        <v>93.727678187376497</v>
      </c>
      <c r="C24" s="10">
        <v>91.545302929298899</v>
      </c>
      <c r="D24" s="10">
        <v>102.545828137802</v>
      </c>
      <c r="E24" s="10">
        <v>97.919760978737202</v>
      </c>
      <c r="F24" s="10">
        <v>97.927177108621393</v>
      </c>
      <c r="G24" s="10">
        <v>91.374128477702001</v>
      </c>
      <c r="H24" s="10">
        <v>96.689324902226602</v>
      </c>
      <c r="I24" s="10">
        <v>100.96884244338899</v>
      </c>
      <c r="J24" s="10">
        <v>101.043340562504</v>
      </c>
      <c r="K24" s="10">
        <v>97.303242529125598</v>
      </c>
    </row>
    <row r="25" spans="1:11" x14ac:dyDescent="0.35">
      <c r="A25" s="7">
        <v>2018</v>
      </c>
      <c r="B25" s="10">
        <v>94.424880604609896</v>
      </c>
      <c r="C25" s="10">
        <v>96.0830289172264</v>
      </c>
      <c r="D25" s="10">
        <v>97.919075674574003</v>
      </c>
      <c r="E25" s="10">
        <v>100.39807630803701</v>
      </c>
      <c r="F25" s="10">
        <v>96.445954018197796</v>
      </c>
      <c r="G25" s="10">
        <v>98.936074649889207</v>
      </c>
      <c r="H25" s="10">
        <v>96.534094818425601</v>
      </c>
      <c r="I25" s="10">
        <v>105.018316417189</v>
      </c>
      <c r="J25" s="10">
        <v>107.98798847275199</v>
      </c>
      <c r="K25" s="10">
        <v>99.3914946387642</v>
      </c>
    </row>
    <row r="26" spans="1:11" x14ac:dyDescent="0.35">
      <c r="A26" s="7">
        <v>2019</v>
      </c>
      <c r="B26" s="10">
        <v>100</v>
      </c>
      <c r="C26" s="10">
        <v>100</v>
      </c>
      <c r="D26" s="10">
        <v>100</v>
      </c>
      <c r="E26" s="10">
        <v>100</v>
      </c>
      <c r="F26" s="10">
        <v>100</v>
      </c>
      <c r="G26" s="10">
        <v>100</v>
      </c>
      <c r="H26" s="10">
        <v>100</v>
      </c>
      <c r="I26" s="10">
        <v>100</v>
      </c>
      <c r="J26" s="10">
        <v>100</v>
      </c>
      <c r="K26" s="10">
        <v>100</v>
      </c>
    </row>
    <row r="27" spans="1:11" x14ac:dyDescent="0.35">
      <c r="A27" s="7">
        <v>2020</v>
      </c>
      <c r="B27" s="10">
        <v>98.8573538622027</v>
      </c>
      <c r="C27" s="10">
        <v>99.3992909489846</v>
      </c>
      <c r="D27" s="10">
        <v>121.538978176621</v>
      </c>
      <c r="E27" s="10">
        <v>96.253426264301197</v>
      </c>
      <c r="F27" s="10">
        <v>103.48360746673001</v>
      </c>
      <c r="G27" s="10">
        <v>89.747337059979998</v>
      </c>
      <c r="H27" s="10">
        <v>98.625019208829201</v>
      </c>
      <c r="I27" s="10">
        <v>86.298036767178999</v>
      </c>
      <c r="J27" s="10">
        <v>95.280475127228399</v>
      </c>
      <c r="K27" s="10">
        <v>98.428909145472204</v>
      </c>
    </row>
    <row r="28" spans="1:11" x14ac:dyDescent="0.35">
      <c r="A28" s="7">
        <v>2021</v>
      </c>
      <c r="B28" s="10">
        <v>98.342330722674106</v>
      </c>
      <c r="C28" s="10">
        <v>93.863614994798695</v>
      </c>
      <c r="D28" s="10">
        <v>103.82987754144099</v>
      </c>
      <c r="E28" s="10">
        <v>97.389285748956596</v>
      </c>
      <c r="F28" s="10">
        <v>92.359914120452601</v>
      </c>
      <c r="G28" s="10">
        <v>100.685632681066</v>
      </c>
      <c r="H28" s="10">
        <v>103.906328562265</v>
      </c>
      <c r="I28" s="10">
        <v>91.711676214860404</v>
      </c>
      <c r="J28" s="10">
        <v>92.376352154280397</v>
      </c>
      <c r="K28" s="10">
        <v>97.635988302239795</v>
      </c>
    </row>
    <row r="29" spans="1:11" x14ac:dyDescent="0.35">
      <c r="A29" s="7">
        <v>2022</v>
      </c>
      <c r="B29" s="10">
        <v>123.402652398518</v>
      </c>
      <c r="C29" s="10">
        <v>86.935564242254202</v>
      </c>
      <c r="D29" s="10">
        <v>108.839411323387</v>
      </c>
      <c r="E29" s="10">
        <v>98.863846615036095</v>
      </c>
      <c r="F29" s="10">
        <v>93.539719503163298</v>
      </c>
      <c r="G29" s="10">
        <v>110.407150422944</v>
      </c>
      <c r="H29" s="10">
        <v>99.718120804231702</v>
      </c>
      <c r="I29" s="10">
        <v>97.875439173956806</v>
      </c>
      <c r="J29" s="10">
        <v>93.0435990836081</v>
      </c>
      <c r="K29" s="10">
        <v>99.552387233275695</v>
      </c>
    </row>
    <row r="32" spans="1:11" x14ac:dyDescent="0.35">
      <c r="B32" s="20" t="s">
        <v>139</v>
      </c>
    </row>
  </sheetData>
  <pageMargins left="0.7" right="0.7" top="0.75" bottom="0.75" header="0.3" footer="0.3"/>
  <pageSetup paperSize="9" orientation="portrait" horizontalDpi="300" verticalDpi="300"/>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K29"/>
  <sheetViews>
    <sheetView workbookViewId="0">
      <selection activeCell="A2" sqref="A2"/>
    </sheetView>
  </sheetViews>
  <sheetFormatPr defaultColWidth="11.07421875" defaultRowHeight="15.5" x14ac:dyDescent="0.35"/>
  <cols>
    <col min="1" max="11" width="16.69140625" customWidth="1"/>
  </cols>
  <sheetData>
    <row r="1" spans="1:11" ht="20" x14ac:dyDescent="0.4">
      <c r="A1" s="4" t="s">
        <v>142</v>
      </c>
    </row>
    <row r="2" spans="1:11" x14ac:dyDescent="0.35">
      <c r="A2" t="s">
        <v>3</v>
      </c>
    </row>
    <row r="3" spans="1:11" x14ac:dyDescent="0.35">
      <c r="A3" s="20" t="s">
        <v>134</v>
      </c>
    </row>
    <row r="4" spans="1:11" ht="62" x14ac:dyDescent="0.35">
      <c r="A4" s="8" t="s">
        <v>49</v>
      </c>
      <c r="B4" s="8" t="s">
        <v>50</v>
      </c>
      <c r="C4" s="8" t="s">
        <v>51</v>
      </c>
      <c r="D4" s="8" t="s">
        <v>52</v>
      </c>
      <c r="E4" s="8" t="s">
        <v>53</v>
      </c>
      <c r="F4" s="8" t="s">
        <v>54</v>
      </c>
      <c r="G4" s="8" t="s">
        <v>55</v>
      </c>
      <c r="H4" s="8" t="s">
        <v>56</v>
      </c>
      <c r="I4" s="8" t="s">
        <v>57</v>
      </c>
      <c r="J4" s="8" t="s">
        <v>58</v>
      </c>
      <c r="K4" s="8" t="s">
        <v>59</v>
      </c>
    </row>
    <row r="5" spans="1:11" x14ac:dyDescent="0.35">
      <c r="A5" s="7">
        <v>1998</v>
      </c>
      <c r="B5" s="10">
        <v>75.845361275285399</v>
      </c>
      <c r="C5" s="10">
        <v>45.478097123653598</v>
      </c>
      <c r="D5" s="10">
        <v>113.955615238863</v>
      </c>
      <c r="E5" s="10">
        <v>83.328504036161306</v>
      </c>
      <c r="F5" s="10">
        <v>88.248356704442102</v>
      </c>
      <c r="G5" s="10">
        <v>42.336599791178401</v>
      </c>
      <c r="H5" s="10">
        <v>87.964899683555799</v>
      </c>
      <c r="I5" s="10">
        <v>107.816707683868</v>
      </c>
      <c r="J5" s="10">
        <v>108.801951734086</v>
      </c>
      <c r="K5" s="10">
        <v>80.400265845834795</v>
      </c>
    </row>
    <row r="6" spans="1:11" x14ac:dyDescent="0.35">
      <c r="A6" s="7">
        <v>1999</v>
      </c>
      <c r="B6" s="10">
        <v>80.970561492759401</v>
      </c>
      <c r="C6" s="10">
        <v>46.006919170652701</v>
      </c>
      <c r="D6" s="10">
        <v>113.69738580852</v>
      </c>
      <c r="E6" s="10">
        <v>84.096186336014199</v>
      </c>
      <c r="F6" s="10">
        <v>85.468237570587405</v>
      </c>
      <c r="G6" s="10">
        <v>41.0373513754163</v>
      </c>
      <c r="H6" s="10">
        <v>90.984984629240898</v>
      </c>
      <c r="I6" s="10">
        <v>111.612311170667</v>
      </c>
      <c r="J6" s="10">
        <v>102.744570801008</v>
      </c>
      <c r="K6" s="10">
        <v>81.240232605933699</v>
      </c>
    </row>
    <row r="7" spans="1:11" x14ac:dyDescent="0.35">
      <c r="A7" s="7">
        <v>2000</v>
      </c>
      <c r="B7" s="10">
        <v>80.289664261714904</v>
      </c>
      <c r="C7" s="10">
        <v>51.340857150589102</v>
      </c>
      <c r="D7" s="10">
        <v>109.553093225209</v>
      </c>
      <c r="E7" s="10">
        <v>84.794201057694295</v>
      </c>
      <c r="F7" s="10">
        <v>86.843166484148199</v>
      </c>
      <c r="G7" s="10">
        <v>49.318266266022697</v>
      </c>
      <c r="H7" s="10">
        <v>84.776015207448907</v>
      </c>
      <c r="I7" s="10">
        <v>108.94827933996601</v>
      </c>
      <c r="J7" s="10">
        <v>107.957054396614</v>
      </c>
      <c r="K7" s="10">
        <v>82.608621047295401</v>
      </c>
    </row>
    <row r="8" spans="1:11" x14ac:dyDescent="0.35">
      <c r="A8" s="7">
        <v>2001</v>
      </c>
      <c r="B8" s="10">
        <v>77.876746633054495</v>
      </c>
      <c r="C8" s="10">
        <v>54.499265756333799</v>
      </c>
      <c r="D8" s="10">
        <v>111.17649956621899</v>
      </c>
      <c r="E8" s="10">
        <v>82.224952606463404</v>
      </c>
      <c r="F8" s="10">
        <v>81.429580212494699</v>
      </c>
      <c r="G8" s="10">
        <v>49.574112299886998</v>
      </c>
      <c r="H8" s="10">
        <v>83.363031675009793</v>
      </c>
      <c r="I8" s="10">
        <v>104.541884071626</v>
      </c>
      <c r="J8" s="10">
        <v>108.919674902888</v>
      </c>
      <c r="K8" s="10">
        <v>81.026576913785703</v>
      </c>
    </row>
    <row r="9" spans="1:11" x14ac:dyDescent="0.35">
      <c r="A9" s="7">
        <v>2002</v>
      </c>
      <c r="B9" s="10">
        <v>92.860944880615605</v>
      </c>
      <c r="C9" s="10">
        <v>59.610216339933103</v>
      </c>
      <c r="D9" s="10">
        <v>110.89951475609099</v>
      </c>
      <c r="E9" s="10">
        <v>81.807589528204005</v>
      </c>
      <c r="F9" s="10">
        <v>80.091682053746794</v>
      </c>
      <c r="G9" s="10">
        <v>52.190190967819902</v>
      </c>
      <c r="H9" s="10">
        <v>84.763352417682697</v>
      </c>
      <c r="I9" s="10">
        <v>100.58505655842301</v>
      </c>
      <c r="J9" s="10">
        <v>111.562423735675</v>
      </c>
      <c r="K9" s="10">
        <v>82.312492421752495</v>
      </c>
    </row>
    <row r="10" spans="1:11" x14ac:dyDescent="0.35">
      <c r="A10" s="7">
        <v>2003</v>
      </c>
      <c r="B10" s="10">
        <v>97.441949771941495</v>
      </c>
      <c r="C10" s="10">
        <v>63.0008680990287</v>
      </c>
      <c r="D10" s="10">
        <v>108.327935967805</v>
      </c>
      <c r="E10" s="10">
        <v>83.356489575078101</v>
      </c>
      <c r="F10" s="10">
        <v>81.026464072017802</v>
      </c>
      <c r="G10" s="10">
        <v>56.589530092006498</v>
      </c>
      <c r="H10" s="10">
        <v>86.170940000844297</v>
      </c>
      <c r="I10" s="10">
        <v>97.572129738109098</v>
      </c>
      <c r="J10" s="10">
        <v>115.657786964501</v>
      </c>
      <c r="K10" s="10">
        <v>83.902572072934404</v>
      </c>
    </row>
    <row r="11" spans="1:11" x14ac:dyDescent="0.35">
      <c r="A11" s="7">
        <v>2004</v>
      </c>
      <c r="B11" s="10">
        <v>105.382223293105</v>
      </c>
      <c r="C11" s="10">
        <v>69.606802900074698</v>
      </c>
      <c r="D11" s="10">
        <v>104.23635565201</v>
      </c>
      <c r="E11" s="10">
        <v>84.462287574479802</v>
      </c>
      <c r="F11" s="10">
        <v>84.0949686741736</v>
      </c>
      <c r="G11" s="10">
        <v>55.982309488880901</v>
      </c>
      <c r="H11" s="10">
        <v>87.853111313248405</v>
      </c>
      <c r="I11" s="10">
        <v>95.595107448248001</v>
      </c>
      <c r="J11" s="10">
        <v>126.19228906860199</v>
      </c>
      <c r="K11" s="10">
        <v>85.780907609764</v>
      </c>
    </row>
    <row r="12" spans="1:11" x14ac:dyDescent="0.35">
      <c r="A12" s="7">
        <v>2005</v>
      </c>
      <c r="B12" s="10">
        <v>97.819140927068602</v>
      </c>
      <c r="C12" s="10">
        <v>74.345093309690796</v>
      </c>
      <c r="D12" s="10">
        <v>97.480629123684494</v>
      </c>
      <c r="E12" s="10">
        <v>84.625014104825894</v>
      </c>
      <c r="F12" s="10">
        <v>88.439500248196595</v>
      </c>
      <c r="G12" s="10">
        <v>59.057425452830401</v>
      </c>
      <c r="H12" s="10">
        <v>87.034588012082395</v>
      </c>
      <c r="I12" s="10">
        <v>93.194405535357802</v>
      </c>
      <c r="J12" s="10">
        <v>122.735495423443</v>
      </c>
      <c r="K12" s="10">
        <v>85.558699225897698</v>
      </c>
    </row>
    <row r="13" spans="1:11" x14ac:dyDescent="0.35">
      <c r="A13" s="7">
        <v>2006</v>
      </c>
      <c r="B13" s="10">
        <v>85.559555224306294</v>
      </c>
      <c r="C13" s="10">
        <v>80.422196229091895</v>
      </c>
      <c r="D13" s="10">
        <v>99.729075371203095</v>
      </c>
      <c r="E13" s="10">
        <v>86.476570771638393</v>
      </c>
      <c r="F13" s="10">
        <v>93.778364509798195</v>
      </c>
      <c r="G13" s="10">
        <v>60.579811728061998</v>
      </c>
      <c r="H13" s="10">
        <v>87.958178111949096</v>
      </c>
      <c r="I13" s="10">
        <v>93.123668223719505</v>
      </c>
      <c r="J13" s="10">
        <v>120.15233538737201</v>
      </c>
      <c r="K13" s="10">
        <v>87.319377869465697</v>
      </c>
    </row>
    <row r="14" spans="1:11" x14ac:dyDescent="0.35">
      <c r="A14" s="7">
        <v>2007</v>
      </c>
      <c r="B14" s="10">
        <v>92.8328408736336</v>
      </c>
      <c r="C14" s="10">
        <v>73.507600726045695</v>
      </c>
      <c r="D14" s="10">
        <v>93.3726103813663</v>
      </c>
      <c r="E14" s="10">
        <v>88.122688843410899</v>
      </c>
      <c r="F14" s="10">
        <v>93.468683951630993</v>
      </c>
      <c r="G14" s="10">
        <v>60.336516692878</v>
      </c>
      <c r="H14" s="10">
        <v>89.603828328559999</v>
      </c>
      <c r="I14" s="10">
        <v>94.543662894234799</v>
      </c>
      <c r="J14" s="10">
        <v>122.10717562006199</v>
      </c>
      <c r="K14" s="10">
        <v>87.662125840002304</v>
      </c>
    </row>
    <row r="15" spans="1:11" x14ac:dyDescent="0.35">
      <c r="A15" s="7">
        <v>2008</v>
      </c>
      <c r="B15" s="10">
        <v>84.217677016727805</v>
      </c>
      <c r="C15" s="10">
        <v>82.137854549179096</v>
      </c>
      <c r="D15" s="10">
        <v>92.182073097653102</v>
      </c>
      <c r="E15" s="10">
        <v>87.980182697182499</v>
      </c>
      <c r="F15" s="10">
        <v>93.588358605295298</v>
      </c>
      <c r="G15" s="10">
        <v>62.914428796808998</v>
      </c>
      <c r="H15" s="10">
        <v>90.225288759631297</v>
      </c>
      <c r="I15" s="10">
        <v>92.047532981533806</v>
      </c>
      <c r="J15" s="10">
        <v>123.176036209074</v>
      </c>
      <c r="K15" s="10">
        <v>87.940332949364603</v>
      </c>
    </row>
    <row r="16" spans="1:11" x14ac:dyDescent="0.35">
      <c r="A16" s="7">
        <v>2009</v>
      </c>
      <c r="B16" s="10">
        <v>89.259875708950304</v>
      </c>
      <c r="C16" s="10">
        <v>82.288555423480602</v>
      </c>
      <c r="D16" s="10">
        <v>92.4893689364376</v>
      </c>
      <c r="E16" s="10">
        <v>88.985721078277905</v>
      </c>
      <c r="F16" s="10">
        <v>92.451010158354606</v>
      </c>
      <c r="G16" s="10">
        <v>68.655294440838603</v>
      </c>
      <c r="H16" s="10">
        <v>93.126159127210897</v>
      </c>
      <c r="I16" s="10">
        <v>90.141727891636506</v>
      </c>
      <c r="J16" s="10">
        <v>128.74397434036399</v>
      </c>
      <c r="K16" s="10">
        <v>88.785663149042094</v>
      </c>
    </row>
    <row r="17" spans="1:11" x14ac:dyDescent="0.35">
      <c r="A17" s="7">
        <v>2010</v>
      </c>
      <c r="B17" s="10">
        <v>84.506889216746899</v>
      </c>
      <c r="C17" s="10">
        <v>89.495468529511498</v>
      </c>
      <c r="D17" s="10">
        <v>102.41791258764501</v>
      </c>
      <c r="E17" s="10">
        <v>91.925412831399299</v>
      </c>
      <c r="F17" s="10">
        <v>97.204557994356506</v>
      </c>
      <c r="G17" s="10">
        <v>72.685931379778907</v>
      </c>
      <c r="H17" s="10">
        <v>98.990477695024495</v>
      </c>
      <c r="I17" s="10">
        <v>92.337652054707604</v>
      </c>
      <c r="J17" s="10">
        <v>116.613273994336</v>
      </c>
      <c r="K17" s="10">
        <v>91.998552896961897</v>
      </c>
    </row>
    <row r="18" spans="1:11" x14ac:dyDescent="0.35">
      <c r="A18" s="7">
        <v>2011</v>
      </c>
      <c r="B18" s="10">
        <v>82.671294700094606</v>
      </c>
      <c r="C18" s="10">
        <v>92.880009444151</v>
      </c>
      <c r="D18" s="10">
        <v>98.560646197758899</v>
      </c>
      <c r="E18" s="10">
        <v>92.805974834797496</v>
      </c>
      <c r="F18" s="10">
        <v>100.295081820818</v>
      </c>
      <c r="G18" s="10">
        <v>78.593430418277507</v>
      </c>
      <c r="H18" s="10">
        <v>90.651756335980906</v>
      </c>
      <c r="I18" s="10">
        <v>95.703537259932503</v>
      </c>
      <c r="J18" s="10">
        <v>118.84899940707901</v>
      </c>
      <c r="K18" s="10">
        <v>92.655291494083698</v>
      </c>
    </row>
    <row r="19" spans="1:11" x14ac:dyDescent="0.35">
      <c r="A19" s="7">
        <v>2012</v>
      </c>
      <c r="B19" s="10">
        <v>87.060943561913803</v>
      </c>
      <c r="C19" s="10">
        <v>89.718991886933395</v>
      </c>
      <c r="D19" s="10">
        <v>102.10126840759099</v>
      </c>
      <c r="E19" s="10">
        <v>94.581136840941099</v>
      </c>
      <c r="F19" s="10">
        <v>103.367734860423</v>
      </c>
      <c r="G19" s="10">
        <v>74.365269329169706</v>
      </c>
      <c r="H19" s="10">
        <v>91.232355819422594</v>
      </c>
      <c r="I19" s="10">
        <v>98.467063568747804</v>
      </c>
      <c r="J19" s="10">
        <v>116.732473510136</v>
      </c>
      <c r="K19" s="10">
        <v>94.338755429594997</v>
      </c>
    </row>
    <row r="20" spans="1:11" x14ac:dyDescent="0.35">
      <c r="A20" s="7">
        <v>2013</v>
      </c>
      <c r="B20" s="10">
        <v>83.466897705512494</v>
      </c>
      <c r="C20" s="10">
        <v>89.979442278497999</v>
      </c>
      <c r="D20" s="10">
        <v>99.125375719486499</v>
      </c>
      <c r="E20" s="10">
        <v>96.795985137292405</v>
      </c>
      <c r="F20" s="10">
        <v>98.122987161805995</v>
      </c>
      <c r="G20" s="10">
        <v>79.502666352970493</v>
      </c>
      <c r="H20" s="10">
        <v>96.3161520989851</v>
      </c>
      <c r="I20" s="10">
        <v>102.56140536642999</v>
      </c>
      <c r="J20" s="10">
        <v>118.249106493675</v>
      </c>
      <c r="K20" s="10">
        <v>95.727539057453598</v>
      </c>
    </row>
    <row r="21" spans="1:11" x14ac:dyDescent="0.35">
      <c r="A21" s="7">
        <v>2014</v>
      </c>
      <c r="B21" s="10">
        <v>76.934569363747897</v>
      </c>
      <c r="C21" s="10">
        <v>90.159562072225597</v>
      </c>
      <c r="D21" s="10">
        <v>100.415121075092</v>
      </c>
      <c r="E21" s="10">
        <v>98.132440419278694</v>
      </c>
      <c r="F21" s="10">
        <v>104.104101607944</v>
      </c>
      <c r="G21" s="10">
        <v>83.520062026192704</v>
      </c>
      <c r="H21" s="10">
        <v>98.127169510700995</v>
      </c>
      <c r="I21" s="10">
        <v>98.967230909883796</v>
      </c>
      <c r="J21" s="10">
        <v>120.114598930627</v>
      </c>
      <c r="K21" s="10">
        <v>96.527790509578494</v>
      </c>
    </row>
    <row r="22" spans="1:11" x14ac:dyDescent="0.35">
      <c r="A22" s="7">
        <v>2015</v>
      </c>
      <c r="B22" s="10">
        <v>96.680522121768405</v>
      </c>
      <c r="C22" s="10">
        <v>89.145145527062795</v>
      </c>
      <c r="D22" s="10">
        <v>114.657721053166</v>
      </c>
      <c r="E22" s="10">
        <v>96.764024875573895</v>
      </c>
      <c r="F22" s="10">
        <v>97.218116494030198</v>
      </c>
      <c r="G22" s="10">
        <v>88.318851571393296</v>
      </c>
      <c r="H22" s="10">
        <v>98.923132390224197</v>
      </c>
      <c r="I22" s="10">
        <v>98.488007474681396</v>
      </c>
      <c r="J22" s="10">
        <v>110.180926360268</v>
      </c>
      <c r="K22" s="10">
        <v>97.488249778406399</v>
      </c>
    </row>
    <row r="23" spans="1:11" x14ac:dyDescent="0.35">
      <c r="A23" s="7">
        <v>2016</v>
      </c>
      <c r="B23" s="10">
        <v>97.825172904244894</v>
      </c>
      <c r="C23" s="10">
        <v>90.082866141990607</v>
      </c>
      <c r="D23" s="10">
        <v>105.857660576862</v>
      </c>
      <c r="E23" s="10">
        <v>97.834999196367093</v>
      </c>
      <c r="F23" s="10">
        <v>100.266680194145</v>
      </c>
      <c r="G23" s="10">
        <v>85.804942744265006</v>
      </c>
      <c r="H23" s="10">
        <v>101.171539554899</v>
      </c>
      <c r="I23" s="10">
        <v>99.601470320758906</v>
      </c>
      <c r="J23" s="10">
        <v>96.740208551221102</v>
      </c>
      <c r="K23" s="10">
        <v>97.826895216107104</v>
      </c>
    </row>
    <row r="24" spans="1:11" x14ac:dyDescent="0.35">
      <c r="A24" s="7">
        <v>2017</v>
      </c>
      <c r="B24" s="10">
        <v>97.231109103973196</v>
      </c>
      <c r="C24" s="10">
        <v>90.270471898281301</v>
      </c>
      <c r="D24" s="10">
        <v>103.192554181635</v>
      </c>
      <c r="E24" s="10">
        <v>99.546683113735597</v>
      </c>
      <c r="F24" s="10">
        <v>99.194200442463696</v>
      </c>
      <c r="G24" s="10">
        <v>91.443001455987499</v>
      </c>
      <c r="H24" s="10">
        <v>101.697205158822</v>
      </c>
      <c r="I24" s="10">
        <v>100.842113802662</v>
      </c>
      <c r="J24" s="10">
        <v>104.41853655708501</v>
      </c>
      <c r="K24" s="10">
        <v>98.939825705934396</v>
      </c>
    </row>
    <row r="25" spans="1:11" x14ac:dyDescent="0.35">
      <c r="A25" s="7">
        <v>2018</v>
      </c>
      <c r="B25" s="10">
        <v>96.324311010163598</v>
      </c>
      <c r="C25" s="10">
        <v>95.505515407367596</v>
      </c>
      <c r="D25" s="10">
        <v>97.377189060756393</v>
      </c>
      <c r="E25" s="10">
        <v>101.12762869397601</v>
      </c>
      <c r="F25" s="10">
        <v>97.369535379024498</v>
      </c>
      <c r="G25" s="10">
        <v>97.537088479997607</v>
      </c>
      <c r="H25" s="10">
        <v>100.715896006481</v>
      </c>
      <c r="I25" s="10">
        <v>103.452570090149</v>
      </c>
      <c r="J25" s="10">
        <v>108.83833995090301</v>
      </c>
      <c r="K25" s="10">
        <v>100.18447087014199</v>
      </c>
    </row>
    <row r="26" spans="1:11" x14ac:dyDescent="0.35">
      <c r="A26" s="7">
        <v>2019</v>
      </c>
      <c r="B26" s="10">
        <v>100</v>
      </c>
      <c r="C26" s="10">
        <v>100</v>
      </c>
      <c r="D26" s="10">
        <v>100</v>
      </c>
      <c r="E26" s="10">
        <v>100</v>
      </c>
      <c r="F26" s="10">
        <v>100</v>
      </c>
      <c r="G26" s="10">
        <v>100</v>
      </c>
      <c r="H26" s="10">
        <v>100</v>
      </c>
      <c r="I26" s="10">
        <v>100</v>
      </c>
      <c r="J26" s="10">
        <v>100</v>
      </c>
      <c r="K26" s="10">
        <v>100</v>
      </c>
    </row>
    <row r="27" spans="1:11" x14ac:dyDescent="0.35">
      <c r="A27" s="7">
        <v>2020</v>
      </c>
      <c r="B27" s="10">
        <v>96.695682582090001</v>
      </c>
      <c r="C27" s="10">
        <v>81.8652515069885</v>
      </c>
      <c r="D27" s="10">
        <v>93.730007062088305</v>
      </c>
      <c r="E27" s="10">
        <v>87.050685885237996</v>
      </c>
      <c r="F27" s="10">
        <v>81.1442274623207</v>
      </c>
      <c r="G27" s="10">
        <v>83.234707668176597</v>
      </c>
      <c r="H27" s="10">
        <v>94.140088913768494</v>
      </c>
      <c r="I27" s="10">
        <v>82.582137551659798</v>
      </c>
      <c r="J27" s="10">
        <v>73.4156346711639</v>
      </c>
      <c r="K27" s="10">
        <v>87.7956789593146</v>
      </c>
    </row>
    <row r="28" spans="1:11" x14ac:dyDescent="0.35">
      <c r="A28" s="7">
        <v>2021</v>
      </c>
      <c r="B28" s="10">
        <v>99.332128063454704</v>
      </c>
      <c r="C28" s="10">
        <v>90.372118221213398</v>
      </c>
      <c r="D28" s="10">
        <v>100.557348709129</v>
      </c>
      <c r="E28" s="10">
        <v>95.781359566660399</v>
      </c>
      <c r="F28" s="10">
        <v>85.874587168828398</v>
      </c>
      <c r="G28" s="10">
        <v>98.379870904723404</v>
      </c>
      <c r="H28" s="10">
        <v>104.848928887439</v>
      </c>
      <c r="I28" s="10">
        <v>93.398824081206101</v>
      </c>
      <c r="J28" s="10">
        <v>86.374796875640897</v>
      </c>
      <c r="K28" s="10">
        <v>95.975000695395494</v>
      </c>
    </row>
    <row r="29" spans="1:11" x14ac:dyDescent="0.35">
      <c r="A29" s="7">
        <v>2022</v>
      </c>
      <c r="B29" s="10">
        <v>119.619857047899</v>
      </c>
      <c r="C29" s="10">
        <v>88.602715487058404</v>
      </c>
      <c r="D29" s="10">
        <v>102.510702624998</v>
      </c>
      <c r="E29" s="10">
        <v>97.808444636212101</v>
      </c>
      <c r="F29" s="10">
        <v>91.278720515082298</v>
      </c>
      <c r="G29" s="10">
        <v>102.74938006678499</v>
      </c>
      <c r="H29" s="10">
        <v>102.61609683831</v>
      </c>
      <c r="I29" s="10">
        <v>95.661380510978603</v>
      </c>
      <c r="J29" s="10">
        <v>100.115768282109</v>
      </c>
      <c r="K29" s="10">
        <v>98.1131997436201</v>
      </c>
    </row>
  </sheetData>
  <pageMargins left="0.7" right="0.7" top="0.75" bottom="0.75" header="0.3" footer="0.3"/>
  <pageSetup paperSize="9" orientation="portrait" horizontalDpi="300" verticalDpi="300"/>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16</vt:i4>
      </vt:variant>
    </vt:vector>
  </HeadingPairs>
  <TitlesOfParts>
    <vt:vector size="16" baseType="lpstr">
      <vt:lpstr>Cover</vt:lpstr>
      <vt:lpstr>Notes</vt:lpstr>
      <vt:lpstr>Contents</vt:lpstr>
      <vt:lpstr>Table_1</vt:lpstr>
      <vt:lpstr>Table_2</vt:lpstr>
      <vt:lpstr>Table_3</vt:lpstr>
      <vt:lpstr>Table_4</vt:lpstr>
      <vt:lpstr>Table_5</vt:lpstr>
      <vt:lpstr>Table_6</vt:lpstr>
      <vt:lpstr>Table_7</vt:lpstr>
      <vt:lpstr>Table_8</vt:lpstr>
      <vt:lpstr>Table_9</vt:lpstr>
      <vt:lpstr>Table_10</vt:lpstr>
      <vt:lpstr>Table_11</vt:lpstr>
      <vt:lpstr>Table_12</vt:lpstr>
      <vt:lpstr>Table_13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U444194</dc:creator>
  <cp:lastModifiedBy>U444194</cp:lastModifiedBy>
  <dcterms:created xsi:type="dcterms:W3CDTF">2023-07-21T14:30:40Z</dcterms:created>
  <dcterms:modified xsi:type="dcterms:W3CDTF">2023-07-25T15:19:19Z</dcterms:modified>
</cp:coreProperties>
</file>